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y76\Desktop\"/>
    </mc:Choice>
  </mc:AlternateContent>
  <bookViews>
    <workbookView xWindow="0" yWindow="0" windowWidth="15345" windowHeight="5640" activeTab="1"/>
  </bookViews>
  <sheets>
    <sheet name="H31_拠点校方式指導計画（様式１-１）" sheetId="5" r:id="rId1"/>
    <sheet name="H31_拠点校方式指導報告（様式２-１） " sheetId="6" r:id="rId2"/>
  </sheets>
  <definedNames>
    <definedName name="_xlnm.Print_Area" localSheetId="0">'H31_拠点校方式指導計画（様式１-１）'!$B$2:$T$194</definedName>
    <definedName name="_xlnm.Print_Area" localSheetId="1">'H31_拠点校方式指導報告（様式２-１） '!$B$2:$V$188</definedName>
  </definedNames>
  <calcPr calcId="162913"/>
</workbook>
</file>

<file path=xl/calcChain.xml><?xml version="1.0" encoding="utf-8"?>
<calcChain xmlns="http://schemas.openxmlformats.org/spreadsheetml/2006/main">
  <c r="P172" i="6" l="1"/>
  <c r="P173" i="6"/>
  <c r="R172" i="6"/>
  <c r="S172" i="6"/>
  <c r="T172" i="6"/>
  <c r="V172" i="6"/>
  <c r="I169" i="6" l="1"/>
  <c r="I184" i="5"/>
  <c r="G169" i="6"/>
  <c r="L169" i="6"/>
  <c r="K169" i="6"/>
  <c r="H169" i="6"/>
  <c r="T183" i="5"/>
  <c r="T182" i="5"/>
  <c r="T181" i="5"/>
  <c r="R183" i="5"/>
  <c r="R182" i="5"/>
  <c r="R181" i="5"/>
  <c r="Q183" i="5"/>
  <c r="Q182" i="5"/>
  <c r="Q181" i="5"/>
  <c r="P183" i="5"/>
  <c r="P182" i="5"/>
  <c r="P181" i="5"/>
  <c r="O183" i="5"/>
  <c r="O182" i="5"/>
  <c r="O181" i="5"/>
  <c r="N183" i="5"/>
  <c r="N182" i="5"/>
  <c r="N181" i="5"/>
  <c r="K184" i="5"/>
  <c r="K183" i="5"/>
  <c r="K182" i="5"/>
  <c r="K181" i="5"/>
  <c r="J184" i="5"/>
  <c r="J183" i="5"/>
  <c r="J182" i="5"/>
  <c r="J181" i="5"/>
  <c r="I183" i="5"/>
  <c r="I182" i="5"/>
  <c r="I181" i="5"/>
  <c r="G184" i="5"/>
  <c r="G183" i="5"/>
  <c r="G182" i="5"/>
  <c r="G181" i="5"/>
  <c r="F184" i="5"/>
  <c r="F183" i="5"/>
  <c r="F182" i="5"/>
  <c r="F181" i="5"/>
  <c r="E184" i="5"/>
  <c r="E183" i="5"/>
  <c r="E182" i="5"/>
  <c r="E181" i="5"/>
  <c r="R184" i="5" l="1"/>
  <c r="N184" i="5"/>
  <c r="G171" i="6"/>
  <c r="M172" i="6" l="1"/>
  <c r="U198" i="6" s="1"/>
  <c r="L172" i="6"/>
  <c r="R198" i="6" s="1"/>
  <c r="K172" i="6"/>
  <c r="O198" i="6" s="1"/>
  <c r="I172" i="6"/>
  <c r="L198" i="6" s="1"/>
  <c r="H172" i="6"/>
  <c r="G172" i="6"/>
  <c r="V171" i="6"/>
  <c r="U201" i="6" s="1"/>
  <c r="T171" i="6"/>
  <c r="R201" i="6" s="1"/>
  <c r="S171" i="6"/>
  <c r="O201" i="6" s="1"/>
  <c r="R171" i="6"/>
  <c r="L201" i="6" s="1"/>
  <c r="Q171" i="6"/>
  <c r="P171" i="6"/>
  <c r="M171" i="6"/>
  <c r="U197" i="6" s="1"/>
  <c r="L171" i="6"/>
  <c r="R197" i="6" s="1"/>
  <c r="K171" i="6"/>
  <c r="O197" i="6" s="1"/>
  <c r="I171" i="6"/>
  <c r="L197" i="6" s="1"/>
  <c r="H171" i="6"/>
  <c r="V170" i="6"/>
  <c r="U200" i="6" s="1"/>
  <c r="T170" i="6"/>
  <c r="R200" i="6" s="1"/>
  <c r="S170" i="6"/>
  <c r="O200" i="6" s="1"/>
  <c r="R170" i="6"/>
  <c r="L200" i="6" s="1"/>
  <c r="Q170" i="6"/>
  <c r="P170" i="6"/>
  <c r="M170" i="6"/>
  <c r="U196" i="6" s="1"/>
  <c r="L170" i="6"/>
  <c r="R196" i="6" s="1"/>
  <c r="K170" i="6"/>
  <c r="O196" i="6" s="1"/>
  <c r="I170" i="6"/>
  <c r="L196" i="6" s="1"/>
  <c r="H170" i="6"/>
  <c r="G170" i="6"/>
  <c r="V169" i="6"/>
  <c r="U199" i="6" s="1"/>
  <c r="T169" i="6"/>
  <c r="R199" i="6" s="1"/>
  <c r="S169" i="6"/>
  <c r="O199" i="6" s="1"/>
  <c r="R169" i="6"/>
  <c r="L199" i="6" s="1"/>
  <c r="Q169" i="6"/>
  <c r="P169" i="6"/>
  <c r="M169" i="6"/>
  <c r="U195" i="6" s="1"/>
  <c r="R195" i="6"/>
  <c r="R202" i="6" l="1"/>
  <c r="O195" i="6"/>
  <c r="O202" i="6" s="1"/>
  <c r="J209" i="6"/>
  <c r="L195" i="6"/>
  <c r="L202" i="6" s="1"/>
  <c r="J208" i="6"/>
  <c r="U202" i="6"/>
  <c r="H199" i="6"/>
  <c r="H200" i="6"/>
  <c r="H201" i="6"/>
  <c r="H195" i="6"/>
  <c r="H196" i="6"/>
  <c r="H197" i="6"/>
  <c r="H198" i="6"/>
  <c r="J210" i="6"/>
  <c r="Q172" i="6"/>
  <c r="J211" i="6"/>
  <c r="T198" i="6"/>
  <c r="V198" i="6" s="1"/>
  <c r="Q198" i="6"/>
  <c r="S198" i="6" s="1"/>
  <c r="K198" i="6"/>
  <c r="M198" i="6" s="1"/>
  <c r="T201" i="6"/>
  <c r="V201" i="6" s="1"/>
  <c r="Q201" i="6"/>
  <c r="S201" i="6" s="1"/>
  <c r="K201" i="6"/>
  <c r="M201" i="6" s="1"/>
  <c r="T197" i="6"/>
  <c r="V197" i="6" s="1"/>
  <c r="Q197" i="6"/>
  <c r="S197" i="6" s="1"/>
  <c r="K197" i="6"/>
  <c r="M197" i="6" s="1"/>
  <c r="T200" i="6"/>
  <c r="V200" i="6" s="1"/>
  <c r="Q200" i="6"/>
  <c r="S200" i="6" s="1"/>
  <c r="K200" i="6"/>
  <c r="M200" i="6" s="1"/>
  <c r="T196" i="6"/>
  <c r="V196" i="6" s="1"/>
  <c r="Q196" i="6"/>
  <c r="S196" i="6" s="1"/>
  <c r="K196" i="6"/>
  <c r="M196" i="6" s="1"/>
  <c r="T199" i="6"/>
  <c r="V199" i="6" s="1"/>
  <c r="Q199" i="6"/>
  <c r="S199" i="6" s="1"/>
  <c r="K199" i="6"/>
  <c r="M199" i="6" s="1"/>
  <c r="J207" i="6" l="1"/>
  <c r="T184" i="5"/>
  <c r="P184" i="5"/>
  <c r="Q184" i="5"/>
  <c r="O184" i="5"/>
  <c r="N185" i="5" s="1"/>
  <c r="G196" i="6"/>
  <c r="J196" i="6" s="1"/>
  <c r="G200" i="6"/>
  <c r="J200" i="6" s="1"/>
  <c r="G197" i="6"/>
  <c r="J197" i="6" s="1"/>
  <c r="G201" i="6"/>
  <c r="J201" i="6" s="1"/>
  <c r="Q195" i="6"/>
  <c r="T195" i="6"/>
  <c r="G198" i="6"/>
  <c r="J198" i="6" s="1"/>
  <c r="K195" i="6"/>
  <c r="G195" i="6"/>
  <c r="G199" i="6"/>
  <c r="J199" i="6" s="1"/>
  <c r="N195" i="6"/>
  <c r="N199" i="6"/>
  <c r="P199" i="6" s="1"/>
  <c r="N196" i="6"/>
  <c r="P196" i="6" s="1"/>
  <c r="N200" i="6"/>
  <c r="P200" i="6" s="1"/>
  <c r="N197" i="6"/>
  <c r="P197" i="6" s="1"/>
  <c r="N201" i="6"/>
  <c r="P201" i="6" s="1"/>
  <c r="N198" i="6"/>
  <c r="P198" i="6" s="1"/>
  <c r="H202" i="6"/>
  <c r="H197" i="5" l="1"/>
  <c r="N202" i="6"/>
  <c r="P195" i="6"/>
  <c r="P202" i="6" s="1"/>
  <c r="V195" i="6"/>
  <c r="V202" i="6" s="1"/>
  <c r="T202" i="6"/>
  <c r="K202" i="6"/>
  <c r="M195" i="6"/>
  <c r="M202" i="6" s="1"/>
  <c r="J195" i="6"/>
  <c r="J202" i="6" s="1"/>
  <c r="G202" i="6"/>
  <c r="S195" i="6"/>
  <c r="S202" i="6" s="1"/>
  <c r="Q202" i="6"/>
  <c r="H201" i="5"/>
  <c r="H200" i="5"/>
  <c r="H199" i="5"/>
  <c r="H198" i="5"/>
</calcChain>
</file>

<file path=xl/comments1.xml><?xml version="1.0" encoding="utf-8"?>
<comments xmlns="http://schemas.openxmlformats.org/spreadsheetml/2006/main">
  <authors>
    <author>福島県教育センター</author>
    <author>G7051004</author>
  </authors>
  <commentList>
    <comment ref="B3" authorId="0" shapeId="0">
      <text>
        <r>
          <rPr>
            <b/>
            <sz val="9"/>
            <color indexed="81"/>
            <rFont val="ＭＳ Ｐゴシック"/>
            <family val="3"/>
            <charset val="128"/>
          </rPr>
          <t>年度の数字のみ入力すれば年度が表示されます。</t>
        </r>
      </text>
    </comment>
    <comment ref="C13" authorId="0" shapeId="0">
      <text>
        <r>
          <rPr>
            <b/>
            <sz val="9"/>
            <color indexed="81"/>
            <rFont val="ＭＳ Ｐゴシック"/>
            <family val="3"/>
            <charset val="128"/>
          </rPr>
          <t>項目が不足する場合は、行をコピーして、「コピーしたセルの挿入」をしてください。</t>
        </r>
      </text>
    </comment>
    <comment ref="C18" authorId="0" shapeId="0">
      <text>
        <r>
          <rPr>
            <b/>
            <sz val="9"/>
            <color indexed="81"/>
            <rFont val="ＭＳ Ｐゴシック"/>
            <family val="3"/>
            <charset val="128"/>
          </rPr>
          <t>項目が不足する場合は、行をコピーして、「コピーしたセルの挿入」をしてください。</t>
        </r>
      </text>
    </comment>
    <comment ref="D25" authorId="1" shapeId="0">
      <text>
        <r>
          <rPr>
            <b/>
            <sz val="12"/>
            <color indexed="10"/>
            <rFont val="ＭＳ Ｐゴシック"/>
            <family val="3"/>
            <charset val="128"/>
          </rPr>
          <t>指導領域の①から⑦を選択します。</t>
        </r>
      </text>
    </comment>
    <comment ref="G25" authorId="1" shapeId="0">
      <text>
        <r>
          <rPr>
            <b/>
            <sz val="12"/>
            <color indexed="10"/>
            <rFont val="ＭＳ Ｐゴシック"/>
            <family val="3"/>
            <charset val="128"/>
          </rPr>
          <t>必須項目「○」か
選択項目「・」を
選択します</t>
        </r>
      </text>
    </comment>
    <comment ref="O25" authorId="1" shapeId="0">
      <text>
        <r>
          <rPr>
            <b/>
            <sz val="12"/>
            <color indexed="10"/>
            <rFont val="ＭＳ Ｐゴシック"/>
            <family val="3"/>
            <charset val="128"/>
          </rPr>
          <t>入力リストから選べばよい状態になっていますが、それ以外の指導者も入力できます。</t>
        </r>
      </text>
    </comment>
  </commentList>
</comments>
</file>

<file path=xl/comments2.xml><?xml version="1.0" encoding="utf-8"?>
<comments xmlns="http://schemas.openxmlformats.org/spreadsheetml/2006/main">
  <authors>
    <author>福島県教育センター</author>
    <author>G7051004</author>
  </authors>
  <commentList>
    <comment ref="B3" authorId="0" shapeId="0">
      <text>
        <r>
          <rPr>
            <b/>
            <sz val="9"/>
            <color indexed="81"/>
            <rFont val="ＭＳ Ｐゴシック"/>
            <family val="3"/>
            <charset val="128"/>
          </rPr>
          <t>年度の数字のみ入力すれば年度が表示されます。</t>
        </r>
      </text>
    </comment>
    <comment ref="F15" authorId="1" shapeId="0">
      <text>
        <r>
          <rPr>
            <b/>
            <sz val="12"/>
            <color indexed="10"/>
            <rFont val="ＭＳ Ｐゴシック"/>
            <family val="3"/>
            <charset val="128"/>
          </rPr>
          <t>指導領域の①から⑦を選択します。</t>
        </r>
      </text>
    </comment>
    <comment ref="I15" authorId="1" shapeId="0">
      <text>
        <r>
          <rPr>
            <b/>
            <sz val="12"/>
            <color indexed="10"/>
            <rFont val="ＭＳ Ｐゴシック"/>
            <family val="3"/>
            <charset val="128"/>
          </rPr>
          <t>必須項目「○」か
選択項目「・」を
選択します</t>
        </r>
      </text>
    </comment>
    <comment ref="Q15" authorId="1" shapeId="0">
      <text>
        <r>
          <rPr>
            <b/>
            <sz val="12"/>
            <color indexed="10"/>
            <rFont val="ＭＳ Ｐゴシック"/>
            <family val="3"/>
            <charset val="128"/>
          </rPr>
          <t>入力リストから選べばよい状態になっていますが、それ以外の指導者も入力できます。</t>
        </r>
      </text>
    </comment>
  </commentList>
</comments>
</file>

<file path=xl/sharedStrings.xml><?xml version="1.0" encoding="utf-8"?>
<sst xmlns="http://schemas.openxmlformats.org/spreadsheetml/2006/main" count="212" uniqueCount="104">
  <si>
    <t>学校名</t>
    <rPh sb="0" eb="3">
      <t>ガッコウメイ</t>
    </rPh>
    <phoneticPr fontId="1"/>
  </si>
  <si>
    <t>校長名</t>
    <rPh sb="0" eb="3">
      <t>コウチョウメイ</t>
    </rPh>
    <phoneticPr fontId="1"/>
  </si>
  <si>
    <t>拠点校指導教員名</t>
    <rPh sb="0" eb="3">
      <t>キョテンコウ</t>
    </rPh>
    <rPh sb="3" eb="5">
      <t>シドウ</t>
    </rPh>
    <rPh sb="5" eb="7">
      <t>キョウイン</t>
    </rPh>
    <rPh sb="7" eb="8">
      <t>メイ</t>
    </rPh>
    <phoneticPr fontId="1"/>
  </si>
  <si>
    <t>校内指導教員名</t>
    <rPh sb="0" eb="2">
      <t>コウナイ</t>
    </rPh>
    <rPh sb="2" eb="4">
      <t>シドウ</t>
    </rPh>
    <rPh sb="4" eb="6">
      <t>キョウイン</t>
    </rPh>
    <rPh sb="6" eb="7">
      <t>メイ</t>
    </rPh>
    <phoneticPr fontId="1"/>
  </si>
  <si>
    <t>対象教員名</t>
    <rPh sb="0" eb="2">
      <t>タイショウ</t>
    </rPh>
    <rPh sb="2" eb="4">
      <t>キョウイン</t>
    </rPh>
    <rPh sb="4" eb="5">
      <t>メイ</t>
    </rPh>
    <phoneticPr fontId="1"/>
  </si>
  <si>
    <t>１ 指導方針</t>
    <rPh sb="2" eb="4">
      <t>シドウ</t>
    </rPh>
    <rPh sb="4" eb="6">
      <t>ホウシン</t>
    </rPh>
    <phoneticPr fontId="1"/>
  </si>
  <si>
    <t>２ 運営上の留意点</t>
    <rPh sb="2" eb="5">
      <t>ウンエイジョウ</t>
    </rPh>
    <rPh sb="6" eb="9">
      <t>リュウイテン</t>
    </rPh>
    <phoneticPr fontId="1"/>
  </si>
  <si>
    <t xml:space="preserve">  (1) 月別指導計画</t>
    <rPh sb="6" eb="8">
      <t>ツキベツ</t>
    </rPh>
    <rPh sb="8" eb="10">
      <t>シドウ</t>
    </rPh>
    <rPh sb="10" eb="12">
      <t>ケイカク</t>
    </rPh>
    <phoneticPr fontId="1"/>
  </si>
  <si>
    <t>学期</t>
    <rPh sb="0" eb="2">
      <t>ガッキ</t>
    </rPh>
    <phoneticPr fontId="1"/>
  </si>
  <si>
    <t>月</t>
    <rPh sb="0" eb="1">
      <t>ツキ</t>
    </rPh>
    <phoneticPr fontId="1"/>
  </si>
  <si>
    <t>指導領域</t>
    <rPh sb="0" eb="2">
      <t>シドウ</t>
    </rPh>
    <rPh sb="2" eb="4">
      <t>リョウイキ</t>
    </rPh>
    <phoneticPr fontId="1"/>
  </si>
  <si>
    <t>指導者</t>
  </si>
  <si>
    <t>指導者</t>
    <rPh sb="0" eb="3">
      <t>シドウシャ</t>
    </rPh>
    <phoneticPr fontId="1"/>
  </si>
  <si>
    <t>指導時間</t>
  </si>
  <si>
    <t>準備･まとめ</t>
  </si>
  <si>
    <t>指導領域名</t>
    <rPh sb="0" eb="2">
      <t>シドウ</t>
    </rPh>
    <rPh sb="2" eb="4">
      <t>リョウイキ</t>
    </rPh>
    <rPh sb="4" eb="5">
      <t>メイ</t>
    </rPh>
    <phoneticPr fontId="1"/>
  </si>
  <si>
    <t>指導</t>
    <rPh sb="0" eb="2">
      <t>シドウ</t>
    </rPh>
    <phoneticPr fontId="1"/>
  </si>
  <si>
    <t>準･ま</t>
    <rPh sb="0" eb="1">
      <t>ジュン</t>
    </rPh>
    <phoneticPr fontId="1"/>
  </si>
  <si>
    <t>拠点校指導教員</t>
  </si>
  <si>
    <t>拠点校指導教員</t>
    <rPh sb="0" eb="3">
      <t>キョテンコウ</t>
    </rPh>
    <rPh sb="3" eb="5">
      <t>シドウ</t>
    </rPh>
    <rPh sb="5" eb="7">
      <t>キョウイン</t>
    </rPh>
    <phoneticPr fontId="1"/>
  </si>
  <si>
    <t>校内指導教員等</t>
    <rPh sb="0" eb="2">
      <t>コウナイ</t>
    </rPh>
    <rPh sb="2" eb="4">
      <t>シドウ</t>
    </rPh>
    <rPh sb="4" eb="6">
      <t>キョウイン</t>
    </rPh>
    <rPh sb="6" eb="7">
      <t>トウ</t>
    </rPh>
    <phoneticPr fontId="1"/>
  </si>
  <si>
    <t>指    導    項    目</t>
    <rPh sb="0" eb="1">
      <t>ユビ</t>
    </rPh>
    <rPh sb="5" eb="6">
      <t>シルベ</t>
    </rPh>
    <rPh sb="10" eb="11">
      <t>コウ</t>
    </rPh>
    <rPh sb="15" eb="16">
      <t>メ</t>
    </rPh>
    <phoneticPr fontId="1"/>
  </si>
  <si>
    <t>４ 対象教員の校務分掌等</t>
    <rPh sb="2" eb="4">
      <t>タイショウ</t>
    </rPh>
    <rPh sb="4" eb="6">
      <t>キョウイン</t>
    </rPh>
    <rPh sb="7" eb="9">
      <t>コウム</t>
    </rPh>
    <rPh sb="9" eb="11">
      <t>ブンショウ</t>
    </rPh>
    <rPh sb="11" eb="12">
      <t>トウ</t>
    </rPh>
    <phoneticPr fontId="1"/>
  </si>
  <si>
    <t>校務分掌</t>
    <rPh sb="0" eb="2">
      <t>コウム</t>
    </rPh>
    <rPh sb="2" eb="4">
      <t>ブンショウ</t>
    </rPh>
    <phoneticPr fontId="1"/>
  </si>
  <si>
    <t>研究教科</t>
    <rPh sb="0" eb="2">
      <t>ケンキュウ</t>
    </rPh>
    <rPh sb="2" eb="4">
      <t>キョウカ</t>
    </rPh>
    <phoneticPr fontId="1"/>
  </si>
  <si>
    <t>項目</t>
    <rPh sb="0" eb="2">
      <t>コウモク</t>
    </rPh>
    <phoneticPr fontId="1"/>
  </si>
  <si>
    <t>校内指導教員</t>
    <rPh sb="0" eb="2">
      <t>コウナイ</t>
    </rPh>
    <rPh sb="2" eb="4">
      <t>シドウ</t>
    </rPh>
    <rPh sb="4" eb="6">
      <t>キョウイン</t>
    </rPh>
    <phoneticPr fontId="1"/>
  </si>
  <si>
    <t>校長</t>
    <rPh sb="0" eb="2">
      <t>コウチョウ</t>
    </rPh>
    <phoneticPr fontId="1"/>
  </si>
  <si>
    <t>教頭</t>
    <rPh sb="0" eb="2">
      <t>キョウトウ</t>
    </rPh>
    <phoneticPr fontId="1"/>
  </si>
  <si>
    <t>教務主任</t>
    <rPh sb="0" eb="2">
      <t>キョウム</t>
    </rPh>
    <rPh sb="2" eb="4">
      <t>シュニン</t>
    </rPh>
    <phoneticPr fontId="1"/>
  </si>
  <si>
    <t>②学級経営</t>
    <rPh sb="1" eb="3">
      <t>ガッキュウ</t>
    </rPh>
    <rPh sb="3" eb="5">
      <t>ケイエイ</t>
    </rPh>
    <phoneticPr fontId="1"/>
  </si>
  <si>
    <t>③教科指導</t>
    <rPh sb="1" eb="3">
      <t>キョウカ</t>
    </rPh>
    <rPh sb="3" eb="5">
      <t>シドウ</t>
    </rPh>
    <phoneticPr fontId="1"/>
  </si>
  <si>
    <t>【合計】</t>
    <rPh sb="1" eb="2">
      <t>ゴウ</t>
    </rPh>
    <rPh sb="2" eb="3">
      <t>ケイ</t>
    </rPh>
    <phoneticPr fontId="1"/>
  </si>
  <si>
    <t>※　○は必須項目　・は選択項目を示す</t>
    <rPh sb="4" eb="6">
      <t>ヒッス</t>
    </rPh>
    <rPh sb="6" eb="8">
      <t>コウモク</t>
    </rPh>
    <rPh sb="11" eb="13">
      <t>センタク</t>
    </rPh>
    <rPh sb="13" eb="15">
      <t>コウモク</t>
    </rPh>
    <rPh sb="16" eb="17">
      <t>シメ</t>
    </rPh>
    <phoneticPr fontId="1"/>
  </si>
  <si>
    <t>※　対象教員それぞれについて年間指導計画書を作成する。</t>
    <rPh sb="2" eb="4">
      <t>タイショウ</t>
    </rPh>
    <rPh sb="4" eb="6">
      <t>キョウイン</t>
    </rPh>
    <rPh sb="14" eb="16">
      <t>ネンカン</t>
    </rPh>
    <rPh sb="16" eb="18">
      <t>シドウ</t>
    </rPh>
    <rPh sb="18" eb="21">
      <t>ケイカクショ</t>
    </rPh>
    <rPh sb="22" eb="24">
      <t>サクセイ</t>
    </rPh>
    <phoneticPr fontId="1"/>
  </si>
  <si>
    <t>領域と指導者</t>
    <rPh sb="0" eb="2">
      <t>リョウイキ</t>
    </rPh>
    <rPh sb="3" eb="6">
      <t>シドウシャ</t>
    </rPh>
    <phoneticPr fontId="3"/>
  </si>
  <si>
    <t>①</t>
    <phoneticPr fontId="1"/>
  </si>
  <si>
    <t>○</t>
    <phoneticPr fontId="1"/>
  </si>
  <si>
    <t>②</t>
    <phoneticPr fontId="1"/>
  </si>
  <si>
    <t>・</t>
    <phoneticPr fontId="1"/>
  </si>
  <si>
    <t>③</t>
    <phoneticPr fontId="1"/>
  </si>
  <si>
    <t>④</t>
    <phoneticPr fontId="1"/>
  </si>
  <si>
    <t>⑤</t>
    <phoneticPr fontId="1"/>
  </si>
  <si>
    <t>⑥</t>
    <phoneticPr fontId="1"/>
  </si>
  <si>
    <t>⑦</t>
    <phoneticPr fontId="1"/>
  </si>
  <si>
    <t>(1)</t>
    <phoneticPr fontId="1"/>
  </si>
  <si>
    <t>(2)</t>
    <phoneticPr fontId="1"/>
  </si>
  <si>
    <t>(3)</t>
    <phoneticPr fontId="1"/>
  </si>
  <si>
    <t>⑦生徒指導</t>
    <phoneticPr fontId="1"/>
  </si>
  <si>
    <t>小・中学校初任者研修年間指導報告書</t>
    <rPh sb="0" eb="1">
      <t>ショウ</t>
    </rPh>
    <rPh sb="2" eb="5">
      <t>チュウガッコウ</t>
    </rPh>
    <rPh sb="5" eb="6">
      <t>ショ</t>
    </rPh>
    <rPh sb="6" eb="7">
      <t>ニン</t>
    </rPh>
    <rPh sb="7" eb="8">
      <t>モノ</t>
    </rPh>
    <rPh sb="8" eb="9">
      <t>ケン</t>
    </rPh>
    <rPh sb="9" eb="10">
      <t>オサム</t>
    </rPh>
    <rPh sb="10" eb="11">
      <t>トシ</t>
    </rPh>
    <rPh sb="11" eb="12">
      <t>アイダ</t>
    </rPh>
    <rPh sb="12" eb="13">
      <t>ユビ</t>
    </rPh>
    <rPh sb="13" eb="14">
      <t>シルベ</t>
    </rPh>
    <rPh sb="14" eb="16">
      <t>ホウコク</t>
    </rPh>
    <rPh sb="16" eb="17">
      <t>ショ</t>
    </rPh>
    <phoneticPr fontId="1"/>
  </si>
  <si>
    <t xml:space="preserve">  (1) 月別実施状況</t>
    <rPh sb="6" eb="8">
      <t>ツキベツ</t>
    </rPh>
    <rPh sb="8" eb="10">
      <t>ジッシ</t>
    </rPh>
    <rPh sb="10" eb="12">
      <t>ジョウキョウ</t>
    </rPh>
    <phoneticPr fontId="1"/>
  </si>
  <si>
    <t>３ 校長所見</t>
    <rPh sb="2" eb="4">
      <t>コウチョウ</t>
    </rPh>
    <rPh sb="4" eb="6">
      <t>ショケン</t>
    </rPh>
    <phoneticPr fontId="1"/>
  </si>
  <si>
    <t>初任者の研修時間</t>
    <rPh sb="0" eb="3">
      <t>ショニンシャ</t>
    </rPh>
    <rPh sb="4" eb="6">
      <t>ケンシュウ</t>
    </rPh>
    <rPh sb="6" eb="8">
      <t>ジカン</t>
    </rPh>
    <phoneticPr fontId="1"/>
  </si>
  <si>
    <t>拠点校指導教員の指導</t>
    <rPh sb="0" eb="3">
      <t>キョテンコウ</t>
    </rPh>
    <rPh sb="3" eb="5">
      <t>シドウ</t>
    </rPh>
    <rPh sb="5" eb="7">
      <t>キョウイン</t>
    </rPh>
    <rPh sb="8" eb="10">
      <t>シドウ</t>
    </rPh>
    <phoneticPr fontId="1"/>
  </si>
  <si>
    <t>拠点校指導教員の準備まとめ</t>
    <rPh sb="0" eb="3">
      <t>キョテンコウ</t>
    </rPh>
    <rPh sb="3" eb="5">
      <t>シドウ</t>
    </rPh>
    <rPh sb="5" eb="7">
      <t>キョウイン</t>
    </rPh>
    <rPh sb="8" eb="10">
      <t>ジュンビ</t>
    </rPh>
    <phoneticPr fontId="1"/>
  </si>
  <si>
    <t>校内指導教員等の指導</t>
    <rPh sb="0" eb="2">
      <t>コウナイ</t>
    </rPh>
    <rPh sb="2" eb="4">
      <t>シドウ</t>
    </rPh>
    <rPh sb="4" eb="6">
      <t>キョウイン</t>
    </rPh>
    <rPh sb="6" eb="7">
      <t>トウ</t>
    </rPh>
    <rPh sb="8" eb="10">
      <t>シドウ</t>
    </rPh>
    <phoneticPr fontId="1"/>
  </si>
  <si>
    <t>校内指導教員等の準備まとめ</t>
    <rPh sb="0" eb="2">
      <t>コウナイ</t>
    </rPh>
    <rPh sb="2" eb="4">
      <t>シドウ</t>
    </rPh>
    <rPh sb="4" eb="6">
      <t>キョウイン</t>
    </rPh>
    <rPh sb="6" eb="7">
      <t>トウ</t>
    </rPh>
    <rPh sb="8" eb="10">
      <t>ジュンビ</t>
    </rPh>
    <phoneticPr fontId="1"/>
  </si>
  <si>
    <t>チェックリスト</t>
    <phoneticPr fontId="1"/>
  </si>
  <si>
    <t>コメント</t>
    <phoneticPr fontId="1"/>
  </si>
  <si>
    <t>初任者指導時数</t>
    <rPh sb="0" eb="3">
      <t>ショニンシャ</t>
    </rPh>
    <rPh sb="3" eb="5">
      <t>シドウ</t>
    </rPh>
    <rPh sb="5" eb="7">
      <t>ジスウ</t>
    </rPh>
    <phoneticPr fontId="1"/>
  </si>
  <si>
    <t>指導時数</t>
    <rPh sb="0" eb="2">
      <t>シドウ</t>
    </rPh>
    <rPh sb="2" eb="4">
      <t>ジスウ</t>
    </rPh>
    <phoneticPr fontId="1"/>
  </si>
  <si>
    <t>準備・まとめ</t>
    <rPh sb="0" eb="2">
      <t>ジュンビ</t>
    </rPh>
    <phoneticPr fontId="1"/>
  </si>
  <si>
    <t>計画</t>
    <rPh sb="0" eb="2">
      <t>ケイカク</t>
    </rPh>
    <phoneticPr fontId="1"/>
  </si>
  <si>
    <t>実施</t>
    <rPh sb="0" eb="2">
      <t>ジッシ</t>
    </rPh>
    <phoneticPr fontId="1"/>
  </si>
  <si>
    <t>増減</t>
    <rPh sb="0" eb="2">
      <t>ゾウゲン</t>
    </rPh>
    <phoneticPr fontId="1"/>
  </si>
  <si>
    <t>①基礎的素養</t>
    <rPh sb="1" eb="4">
      <t>キソテキ</t>
    </rPh>
    <rPh sb="4" eb="6">
      <t>ソヨウ</t>
    </rPh>
    <phoneticPr fontId="1"/>
  </si>
  <si>
    <t>⑦生徒指導</t>
    <rPh sb="1" eb="3">
      <t>セイト</t>
    </rPh>
    <rPh sb="3" eb="5">
      <t>シドウ</t>
    </rPh>
    <phoneticPr fontId="1"/>
  </si>
  <si>
    <t>合計</t>
    <rPh sb="0" eb="2">
      <t>ゴウケイ</t>
    </rPh>
    <phoneticPr fontId="1"/>
  </si>
  <si>
    <t>現在</t>
    <rPh sb="0" eb="2">
      <t>ゲンザイ</t>
    </rPh>
    <phoneticPr fontId="1"/>
  </si>
  <si>
    <t>【拠点校方式計画書】</t>
    <rPh sb="1" eb="4">
      <t>キョテンコウ</t>
    </rPh>
    <rPh sb="4" eb="6">
      <t>ホウシキ</t>
    </rPh>
    <rPh sb="6" eb="9">
      <t>ケイカクショ</t>
    </rPh>
    <phoneticPr fontId="1"/>
  </si>
  <si>
    <t>校内研修実施状況集計表</t>
    <rPh sb="0" eb="2">
      <t>コウナイ</t>
    </rPh>
    <rPh sb="2" eb="4">
      <t>ケンシュウ</t>
    </rPh>
    <rPh sb="4" eb="6">
      <t>ジッシ</t>
    </rPh>
    <rPh sb="6" eb="8">
      <t>ジョウキョウ</t>
    </rPh>
    <rPh sb="8" eb="11">
      <t>シュウケイヒョウ</t>
    </rPh>
    <phoneticPr fontId="1"/>
  </si>
  <si>
    <t>※　実施状況点検用（報告書の実施日欄に月日を入力すれば集計されます。）</t>
    <rPh sb="2" eb="4">
      <t>ジッシ</t>
    </rPh>
    <rPh sb="4" eb="6">
      <t>ジョウキョウ</t>
    </rPh>
    <rPh sb="6" eb="9">
      <t>テンケンヨウ</t>
    </rPh>
    <rPh sb="10" eb="13">
      <t>ホウコクショ</t>
    </rPh>
    <rPh sb="14" eb="16">
      <t>ジッシ</t>
    </rPh>
    <rPh sb="16" eb="17">
      <t>ビ</t>
    </rPh>
    <rPh sb="17" eb="18">
      <t>ラン</t>
    </rPh>
    <rPh sb="19" eb="21">
      <t>ガッピ</t>
    </rPh>
    <rPh sb="22" eb="24">
      <t>ニュウリョク</t>
    </rPh>
    <rPh sb="27" eb="29">
      <t>シュウケイ</t>
    </rPh>
    <phoneticPr fontId="1"/>
  </si>
  <si>
    <t>①基礎的素養</t>
    <rPh sb="1" eb="4">
      <t>キソテキ</t>
    </rPh>
    <phoneticPr fontId="1"/>
  </si>
  <si>
    <t>平成　　年度</t>
    <rPh sb="0" eb="2">
      <t>ヘイセイ</t>
    </rPh>
    <rPh sb="4" eb="6">
      <t>ネンド</t>
    </rPh>
    <phoneticPr fontId="1"/>
  </si>
  <si>
    <t>（様式１－１）（拠点校方式用）</t>
    <rPh sb="1" eb="3">
      <t>ヨウシキ</t>
    </rPh>
    <rPh sb="13" eb="14">
      <t>ヨウ</t>
    </rPh>
    <phoneticPr fontId="1"/>
  </si>
  <si>
    <t>（様式２－１）（拠点校方式用）</t>
    <rPh sb="1" eb="3">
      <t>ヨウシキ</t>
    </rPh>
    <rPh sb="13" eb="14">
      <t>ヨウ</t>
    </rPh>
    <phoneticPr fontId="1"/>
  </si>
  <si>
    <t>公印</t>
    <rPh sb="0" eb="2">
      <t>コウイン</t>
    </rPh>
    <phoneticPr fontId="1"/>
  </si>
  <si>
    <t>※　指導領域ごとに予定時数を計上し、年間１５０時間を下回らない計画とする。</t>
    <rPh sb="2" eb="4">
      <t>シドウ</t>
    </rPh>
    <rPh sb="4" eb="6">
      <t>リョウイキ</t>
    </rPh>
    <rPh sb="9" eb="11">
      <t>ヨテイ</t>
    </rPh>
    <rPh sb="11" eb="13">
      <t>ジスウ</t>
    </rPh>
    <rPh sb="14" eb="16">
      <t>ケイジョウ</t>
    </rPh>
    <rPh sb="18" eb="20">
      <t>ネンカン</t>
    </rPh>
    <rPh sb="23" eb="25">
      <t>ジカン</t>
    </rPh>
    <rPh sb="26" eb="28">
      <t>シタマワ</t>
    </rPh>
    <rPh sb="31" eb="33">
      <t>ケイカク</t>
    </rPh>
    <phoneticPr fontId="1"/>
  </si>
  <si>
    <t>※　対象教員一人につき、Ａ４判(上質紙)タテに、横書き３～４枚程度で作成する。</t>
    <rPh sb="2" eb="4">
      <t>タイショウ</t>
    </rPh>
    <rPh sb="4" eb="6">
      <t>キョウイン</t>
    </rPh>
    <rPh sb="6" eb="8">
      <t>ヒトリ</t>
    </rPh>
    <rPh sb="14" eb="15">
      <t>ハン</t>
    </rPh>
    <rPh sb="16" eb="19">
      <t>ジョウシツシ</t>
    </rPh>
    <rPh sb="24" eb="26">
      <t>ヨコガ</t>
    </rPh>
    <rPh sb="30" eb="31">
      <t>マイ</t>
    </rPh>
    <rPh sb="31" eb="33">
      <t>テイド</t>
    </rPh>
    <rPh sb="34" eb="36">
      <t>サクセイ</t>
    </rPh>
    <phoneticPr fontId="1"/>
  </si>
  <si>
    <t xml:space="preserve">  (2) 各領域の指導時間計画（指導時間→指導、準備･まとめ→準･ま）</t>
    <rPh sb="6" eb="7">
      <t>カク</t>
    </rPh>
    <rPh sb="7" eb="9">
      <t>リョウイキ</t>
    </rPh>
    <rPh sb="10" eb="12">
      <t>シドウ</t>
    </rPh>
    <rPh sb="12" eb="14">
      <t>ジカン</t>
    </rPh>
    <rPh sb="14" eb="16">
      <t>ケイカク</t>
    </rPh>
    <rPh sb="17" eb="19">
      <t>シドウ</t>
    </rPh>
    <rPh sb="19" eb="21">
      <t>ジカン</t>
    </rPh>
    <rPh sb="22" eb="24">
      <t>シドウ</t>
    </rPh>
    <rPh sb="25" eb="27">
      <t>ジュンビ</t>
    </rPh>
    <rPh sb="32" eb="33">
      <t>ジュン</t>
    </rPh>
    <phoneticPr fontId="1"/>
  </si>
  <si>
    <t>初任者時間</t>
    <rPh sb="0" eb="3">
      <t>ショニンシャ</t>
    </rPh>
    <rPh sb="3" eb="4">
      <t>トキ</t>
    </rPh>
    <rPh sb="4" eb="5">
      <t>アイダ</t>
    </rPh>
    <phoneticPr fontId="1"/>
  </si>
  <si>
    <t>必須</t>
    <rPh sb="0" eb="2">
      <t>ヒッス</t>
    </rPh>
    <phoneticPr fontId="1"/>
  </si>
  <si>
    <t>選択</t>
    <rPh sb="0" eb="2">
      <t>センタク</t>
    </rPh>
    <phoneticPr fontId="1"/>
  </si>
  <si>
    <t/>
  </si>
  <si>
    <t xml:space="preserve">  (2) 各領域の指導時間（指導時間→指導、準備･まとめ→準･ま）</t>
    <rPh sb="6" eb="7">
      <t>カク</t>
    </rPh>
    <rPh sb="7" eb="9">
      <t>リョウイキ</t>
    </rPh>
    <rPh sb="10" eb="12">
      <t>シドウ</t>
    </rPh>
    <rPh sb="12" eb="14">
      <t>ジカン</t>
    </rPh>
    <rPh sb="15" eb="17">
      <t>シドウ</t>
    </rPh>
    <rPh sb="17" eb="19">
      <t>ジカン</t>
    </rPh>
    <rPh sb="20" eb="22">
      <t>シドウ</t>
    </rPh>
    <rPh sb="23" eb="25">
      <t>ジュンビ</t>
    </rPh>
    <rPh sb="30" eb="31">
      <t>ジュン</t>
    </rPh>
    <phoneticPr fontId="1"/>
  </si>
  <si>
    <t>小・中学校初任者研修年間指導計画書</t>
    <rPh sb="0" eb="1">
      <t>ショウ</t>
    </rPh>
    <rPh sb="2" eb="5">
      <t>チュウガッコウ</t>
    </rPh>
    <rPh sb="5" eb="6">
      <t>ショ</t>
    </rPh>
    <rPh sb="6" eb="7">
      <t>ニン</t>
    </rPh>
    <rPh sb="7" eb="8">
      <t>モノ</t>
    </rPh>
    <rPh sb="8" eb="9">
      <t>ケン</t>
    </rPh>
    <rPh sb="9" eb="10">
      <t>オサム</t>
    </rPh>
    <rPh sb="10" eb="11">
      <t>トシ</t>
    </rPh>
    <rPh sb="11" eb="12">
      <t>アイダ</t>
    </rPh>
    <rPh sb="12" eb="13">
      <t>ユビ</t>
    </rPh>
    <rPh sb="13" eb="14">
      <t>シルベ</t>
    </rPh>
    <rPh sb="14" eb="16">
      <t>ケイカク</t>
    </rPh>
    <rPh sb="16" eb="17">
      <t>ショ</t>
    </rPh>
    <phoneticPr fontId="1"/>
  </si>
  <si>
    <t>３　指導計画</t>
    <rPh sb="2" eb="4">
      <t>シドウ</t>
    </rPh>
    <rPh sb="4" eb="6">
      <t>ケイカク</t>
    </rPh>
    <phoneticPr fontId="1"/>
  </si>
  <si>
    <t>１　校内における研修</t>
    <rPh sb="2" eb="4">
      <t>コウナイ</t>
    </rPh>
    <rPh sb="8" eb="10">
      <t>ケンシュウ</t>
    </rPh>
    <phoneticPr fontId="1"/>
  </si>
  <si>
    <t>指導計画書の指導時間及び準備・まとめに数値を入力し、研修時間等が規定時間以上になると、青色標記に変わります。</t>
    <rPh sb="0" eb="2">
      <t>シドウ</t>
    </rPh>
    <rPh sb="2" eb="5">
      <t>ケイカクショ</t>
    </rPh>
    <rPh sb="6" eb="8">
      <t>シドウ</t>
    </rPh>
    <rPh sb="8" eb="10">
      <t>ジカン</t>
    </rPh>
    <rPh sb="10" eb="11">
      <t>オヨ</t>
    </rPh>
    <rPh sb="12" eb="14">
      <t>ジュンビ</t>
    </rPh>
    <rPh sb="19" eb="21">
      <t>スウチ</t>
    </rPh>
    <rPh sb="22" eb="24">
      <t>ニュウリョク</t>
    </rPh>
    <rPh sb="26" eb="28">
      <t>ケンシュウ</t>
    </rPh>
    <rPh sb="28" eb="30">
      <t>ジカン</t>
    </rPh>
    <rPh sb="30" eb="31">
      <t>トウ</t>
    </rPh>
    <rPh sb="32" eb="34">
      <t>キテイ</t>
    </rPh>
    <rPh sb="34" eb="36">
      <t>ジカン</t>
    </rPh>
    <rPh sb="36" eb="38">
      <t>イジョウ</t>
    </rPh>
    <rPh sb="43" eb="45">
      <t>アオイロ</t>
    </rPh>
    <rPh sb="45" eb="47">
      <t>ヒョウキ</t>
    </rPh>
    <rPh sb="48" eb="49">
      <t>カ</t>
    </rPh>
    <phoneticPr fontId="1"/>
  </si>
  <si>
    <t>※　１（２）の各領域の指導時間の集計表と同じ集計になっています。</t>
    <rPh sb="7" eb="10">
      <t>カクリョウイキ</t>
    </rPh>
    <rPh sb="11" eb="13">
      <t>シドウ</t>
    </rPh>
    <rPh sb="13" eb="15">
      <t>ジカン</t>
    </rPh>
    <rPh sb="16" eb="19">
      <t>シュウケイヒョウ</t>
    </rPh>
    <rPh sb="20" eb="21">
      <t>オナ</t>
    </rPh>
    <rPh sb="22" eb="24">
      <t>シュウケイ</t>
    </rPh>
    <phoneticPr fontId="1"/>
  </si>
  <si>
    <t>⑤総合・外国語</t>
    <rPh sb="1" eb="3">
      <t>ソウゴウ</t>
    </rPh>
    <rPh sb="4" eb="7">
      <t>ガイコクゴ</t>
    </rPh>
    <phoneticPr fontId="1"/>
  </si>
  <si>
    <t>⑥特別活動</t>
    <rPh sb="1" eb="3">
      <t>トクベツ</t>
    </rPh>
    <rPh sb="3" eb="5">
      <t>カツドウ</t>
    </rPh>
    <phoneticPr fontId="1"/>
  </si>
  <si>
    <t>２　拠点校指導教員の所見</t>
    <rPh sb="2" eb="5">
      <t>キョテンコウ</t>
    </rPh>
    <rPh sb="5" eb="7">
      <t>シドウ</t>
    </rPh>
    <rPh sb="7" eb="9">
      <t>キョウイン</t>
    </rPh>
    <rPh sb="10" eb="12">
      <t>ショケン</t>
    </rPh>
    <phoneticPr fontId="1"/>
  </si>
  <si>
    <t>副校長</t>
    <rPh sb="0" eb="3">
      <t>フクコウチョウ</t>
    </rPh>
    <phoneticPr fontId="1"/>
  </si>
  <si>
    <t>【拠点校方式報告書】</t>
    <rPh sb="1" eb="4">
      <t>キョテンコウ</t>
    </rPh>
    <rPh sb="4" eb="6">
      <t>ホウシキ</t>
    </rPh>
    <rPh sb="6" eb="9">
      <t>ホウコクショ</t>
    </rPh>
    <phoneticPr fontId="1"/>
  </si>
  <si>
    <t>日</t>
    <rPh sb="0" eb="1">
      <t>ニチ</t>
    </rPh>
    <phoneticPr fontId="1"/>
  </si>
  <si>
    <t>曜日</t>
    <rPh sb="0" eb="2">
      <t>ヨウビ</t>
    </rPh>
    <phoneticPr fontId="1"/>
  </si>
  <si>
    <t>※　作成上の留意点</t>
    <rPh sb="2" eb="4">
      <t>サクセイ</t>
    </rPh>
    <rPh sb="4" eb="5">
      <t>ジョウ</t>
    </rPh>
    <rPh sb="6" eb="9">
      <t>リュウイテン</t>
    </rPh>
    <phoneticPr fontId="1"/>
  </si>
  <si>
    <t>　　②　実施した月日順に記入する。</t>
    <rPh sb="4" eb="6">
      <t>ジッシ</t>
    </rPh>
    <rPh sb="8" eb="10">
      <t>ガッピ</t>
    </rPh>
    <rPh sb="10" eb="11">
      <t>ジュン</t>
    </rPh>
    <rPh sb="12" eb="14">
      <t>キニュウ</t>
    </rPh>
    <phoneticPr fontId="1"/>
  </si>
  <si>
    <t>④ 道 徳 教 育</t>
    <rPh sb="2" eb="3">
      <t>ミチ</t>
    </rPh>
    <rPh sb="4" eb="5">
      <t>トク</t>
    </rPh>
    <rPh sb="6" eb="7">
      <t>キョウ</t>
    </rPh>
    <rPh sb="8" eb="9">
      <t>イク</t>
    </rPh>
    <phoneticPr fontId="1"/>
  </si>
  <si>
    <t>※　⑤総合･外国語：総合的な学習の時間､外国語活動・外国語(小)</t>
    <rPh sb="3" eb="5">
      <t>ソウゴウ</t>
    </rPh>
    <rPh sb="6" eb="9">
      <t>ガイコクゴ</t>
    </rPh>
    <rPh sb="10" eb="13">
      <t>ソウゴウテキ</t>
    </rPh>
    <rPh sb="14" eb="16">
      <t>ガクシュウ</t>
    </rPh>
    <rPh sb="17" eb="19">
      <t>ジカン</t>
    </rPh>
    <rPh sb="20" eb="23">
      <t>ガイコクゴ</t>
    </rPh>
    <rPh sb="23" eb="25">
      <t>カツドウ</t>
    </rPh>
    <rPh sb="26" eb="29">
      <t>ガイコクゴ</t>
    </rPh>
    <rPh sb="30" eb="31">
      <t>ショウ</t>
    </rPh>
    <phoneticPr fontId="1"/>
  </si>
  <si>
    <t>④　道徳教育</t>
    <rPh sb="2" eb="3">
      <t>ミチ</t>
    </rPh>
    <rPh sb="3" eb="4">
      <t>トク</t>
    </rPh>
    <rPh sb="4" eb="6">
      <t>キョウイク</t>
    </rPh>
    <phoneticPr fontId="1"/>
  </si>
  <si>
    <t>④道徳教育</t>
    <rPh sb="1" eb="3">
      <t>ドウトク</t>
    </rPh>
    <rPh sb="3" eb="5">
      <t>キョウイク</t>
    </rPh>
    <phoneticPr fontId="1"/>
  </si>
  <si>
    <t>　　①　対象教員それぞれについて、年間指導報告書をＡ４判縦置きで作成する。</t>
    <rPh sb="4" eb="6">
      <t>タイショウ</t>
    </rPh>
    <rPh sb="6" eb="8">
      <t>キョウイン</t>
    </rPh>
    <rPh sb="17" eb="19">
      <t>ネンカン</t>
    </rPh>
    <rPh sb="19" eb="21">
      <t>シドウ</t>
    </rPh>
    <rPh sb="21" eb="24">
      <t>ホウコクショ</t>
    </rPh>
    <rPh sb="27" eb="28">
      <t>ハン</t>
    </rPh>
    <rPh sb="28" eb="30">
      <t>タテオ</t>
    </rPh>
    <rPh sb="32" eb="34">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</si>
</sst>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平&quot;&quot;成&quot;\ #,##0\ &quot;年&quot;&quot;度&quot;"/>
  </numFmts>
  <fonts count="24">
    <font>
      <sz val="11"/>
      <name val="ＪＳ明朝"/>
      <family val="1"/>
      <charset val="128"/>
    </font>
    <font>
      <sz val="6"/>
      <name val="ＪＳ明朝"/>
      <family val="1"/>
      <charset val="128"/>
    </font>
    <font>
      <b/>
      <sz val="12"/>
      <color indexed="10"/>
      <name val="ＭＳ Ｐゴシック"/>
      <family val="3"/>
      <charset val="128"/>
    </font>
    <font>
      <sz val="11"/>
      <name val="ＭＳ Ｐゴシック"/>
      <family val="3"/>
      <charset val="128"/>
    </font>
    <font>
      <sz val="10"/>
      <name val="ＭＳ 明朝"/>
      <family val="1"/>
      <charset val="128"/>
    </font>
    <font>
      <sz val="14"/>
      <name val="ＭＳ 明朝"/>
      <family val="1"/>
      <charset val="128"/>
    </font>
    <font>
      <sz val="9"/>
      <name val="ＭＳ 明朝"/>
      <family val="1"/>
      <charset val="128"/>
    </font>
    <font>
      <sz val="11"/>
      <name val="ＭＳ 明朝"/>
      <family val="1"/>
      <charset val="128"/>
    </font>
    <font>
      <sz val="8"/>
      <name val="ＭＳ 明朝"/>
      <family val="1"/>
      <charset val="128"/>
    </font>
    <font>
      <b/>
      <sz val="9"/>
      <color indexed="81"/>
      <name val="ＭＳ Ｐゴシック"/>
      <family val="3"/>
      <charset val="128"/>
    </font>
    <font>
      <b/>
      <sz val="12"/>
      <name val="ＭＳ 明朝"/>
      <family val="1"/>
      <charset val="128"/>
    </font>
    <font>
      <b/>
      <sz val="12"/>
      <color indexed="11"/>
      <name val="ＭＳ 明朝"/>
      <family val="1"/>
      <charset val="128"/>
    </font>
    <font>
      <b/>
      <sz val="10"/>
      <name val="ＭＳ ゴシック"/>
      <family val="3"/>
      <charset val="128"/>
    </font>
    <font>
      <sz val="11"/>
      <name val="ＪＳ明朝"/>
      <family val="1"/>
      <charset val="128"/>
    </font>
    <font>
      <sz val="14"/>
      <color indexed="11"/>
      <name val="ＭＳ 明朝"/>
      <family val="1"/>
      <charset val="128"/>
    </font>
    <font>
      <b/>
      <sz val="14"/>
      <color indexed="11"/>
      <name val="ＭＳ 明朝"/>
      <family val="1"/>
      <charset val="128"/>
    </font>
    <font>
      <sz val="10"/>
      <color rgb="FFFFFF00"/>
      <name val="ＭＳ 明朝"/>
      <family val="1"/>
      <charset val="128"/>
    </font>
    <font>
      <sz val="14"/>
      <color rgb="FFFFFF00"/>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theme="1"/>
      <name val="ＪＳ明朝"/>
      <family val="1"/>
      <charset val="128"/>
    </font>
    <font>
      <sz val="8"/>
      <color theme="1"/>
      <name val="ＭＳ 明朝"/>
      <family val="1"/>
      <charset val="128"/>
    </font>
    <font>
      <b/>
      <sz val="10"/>
      <color theme="1"/>
      <name val="ＭＳ ゴシック"/>
      <family val="3"/>
      <charset val="128"/>
    </font>
  </fonts>
  <fills count="3">
    <fill>
      <patternFill patternType="none"/>
    </fill>
    <fill>
      <patternFill patternType="gray125"/>
    </fill>
    <fill>
      <patternFill patternType="solid">
        <fgColor indexed="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4">
    <xf numFmtId="0" fontId="0" fillId="0" borderId="0" xfId="0"/>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7" fillId="0" borderId="2"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49" fontId="4" fillId="0" borderId="0" xfId="0" applyNumberFormat="1" applyFont="1" applyAlignment="1" applyProtection="1">
      <alignment horizontal="right" vertical="top" wrapText="1"/>
      <protection locked="0"/>
    </xf>
    <xf numFmtId="49" fontId="4" fillId="0" borderId="0" xfId="0" applyNumberFormat="1" applyFont="1" applyAlignment="1" applyProtection="1">
      <alignment horizontal="right" vertical="top"/>
      <protection locked="0"/>
    </xf>
    <xf numFmtId="49" fontId="4" fillId="0" borderId="0" xfId="0" applyNumberFormat="1" applyFont="1" applyAlignment="1" applyProtection="1">
      <alignment horizontal="right" vertical="center"/>
      <protection locked="0"/>
    </xf>
    <xf numFmtId="0" fontId="4" fillId="0" borderId="0" xfId="0" applyFont="1" applyBorder="1" applyAlignment="1" applyProtection="1">
      <alignment vertical="center" shrinkToFit="1"/>
      <protection locked="0"/>
    </xf>
    <xf numFmtId="0" fontId="8" fillId="0" borderId="0" xfId="0" applyFont="1" applyBorder="1" applyAlignment="1" applyProtection="1">
      <alignment horizontal="left" vertical="center" shrinkToFit="1"/>
      <protection locked="0"/>
    </xf>
    <xf numFmtId="0" fontId="6" fillId="0" borderId="16"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32" xfId="0" applyFont="1" applyBorder="1" applyAlignment="1" applyProtection="1">
      <alignment vertical="center" shrinkToFit="1"/>
      <protection locked="0"/>
    </xf>
    <xf numFmtId="0" fontId="6" fillId="0" borderId="16"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vertical="top" wrapText="1"/>
      <protection locked="0"/>
    </xf>
    <xf numFmtId="0" fontId="1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left" vertical="center" shrinkToFit="1"/>
      <protection locked="0"/>
    </xf>
    <xf numFmtId="0" fontId="4" fillId="0" borderId="0" xfId="0" quotePrefix="1" applyFont="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0" xfId="0" applyFont="1" applyBorder="1" applyAlignment="1" applyProtection="1">
      <alignment horizontal="center" vertical="center"/>
      <protection locked="0"/>
    </xf>
    <xf numFmtId="0" fontId="7" fillId="0" borderId="3" xfId="0" applyFont="1" applyBorder="1" applyAlignment="1" applyProtection="1">
      <alignment horizontal="left" vertical="center" indent="1"/>
      <protection locked="0"/>
    </xf>
    <xf numFmtId="0" fontId="8" fillId="0" borderId="0" xfId="0" applyFont="1" applyBorder="1" applyAlignment="1" applyProtection="1">
      <alignment vertical="center"/>
      <protection locked="0"/>
    </xf>
    <xf numFmtId="0" fontId="18" fillId="0" borderId="0" xfId="0" applyFont="1" applyAlignment="1" applyProtection="1">
      <alignment horizontal="center" vertical="center" shrinkToFit="1"/>
      <protection locked="0"/>
    </xf>
    <xf numFmtId="0" fontId="18" fillId="0" borderId="0" xfId="0" applyFont="1" applyAlignment="1" applyProtection="1">
      <alignment horizontal="center" vertical="center"/>
      <protection locked="0"/>
    </xf>
    <xf numFmtId="0" fontId="18" fillId="0" borderId="0" xfId="0" applyFont="1" applyAlignment="1" applyProtection="1">
      <alignment vertical="center" shrinkToFit="1"/>
      <protection locked="0"/>
    </xf>
    <xf numFmtId="0" fontId="18" fillId="0" borderId="0" xfId="0" applyFont="1" applyAlignment="1" applyProtection="1">
      <alignment vertical="center"/>
      <protection locked="0"/>
    </xf>
    <xf numFmtId="0" fontId="22" fillId="0" borderId="0" xfId="0" applyFont="1" applyAlignment="1" applyProtection="1">
      <alignment vertical="center"/>
      <protection locked="0"/>
    </xf>
    <xf numFmtId="0" fontId="8" fillId="0" borderId="0" xfId="0" applyFont="1" applyAlignment="1" applyProtection="1">
      <alignment vertical="center"/>
      <protection locked="0"/>
    </xf>
    <xf numFmtId="0" fontId="16" fillId="0" borderId="0" xfId="0" applyFont="1" applyAlignment="1" applyProtection="1">
      <alignment vertical="center"/>
      <protection locked="0"/>
    </xf>
    <xf numFmtId="0" fontId="4" fillId="0" borderId="0" xfId="0" applyFont="1" applyAlignment="1" applyProtection="1">
      <alignment vertical="center"/>
    </xf>
    <xf numFmtId="0" fontId="6"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19" fillId="0" borderId="1" xfId="0" applyFont="1" applyBorder="1" applyAlignment="1" applyProtection="1">
      <alignment horizontal="center" vertical="center" shrinkToFit="1"/>
    </xf>
    <xf numFmtId="0" fontId="19" fillId="0" borderId="16" xfId="0" applyFont="1" applyBorder="1" applyAlignment="1" applyProtection="1">
      <alignment horizontal="center" vertical="center" shrinkToFit="1"/>
    </xf>
    <xf numFmtId="0" fontId="19" fillId="0" borderId="6" xfId="0" applyFont="1" applyBorder="1" applyAlignment="1" applyProtection="1">
      <alignment horizontal="center" vertical="center" shrinkToFit="1"/>
    </xf>
    <xf numFmtId="0" fontId="19" fillId="0" borderId="7" xfId="0" applyFont="1" applyBorder="1" applyAlignment="1" applyProtection="1">
      <alignment horizontal="center" vertical="center" shrinkToFit="1"/>
    </xf>
    <xf numFmtId="0" fontId="19" fillId="0" borderId="4" xfId="0" applyFont="1" applyBorder="1" applyAlignment="1" applyProtection="1">
      <alignment horizontal="center" vertical="center" shrinkToFit="1"/>
    </xf>
    <xf numFmtId="0" fontId="18" fillId="0" borderId="0" xfId="0" applyFont="1" applyBorder="1" applyAlignment="1" applyProtection="1">
      <alignment horizontal="distributed" vertical="center"/>
    </xf>
    <xf numFmtId="0" fontId="19" fillId="0" borderId="0" xfId="0" applyFont="1" applyBorder="1" applyAlignment="1" applyProtection="1">
      <alignment horizontal="distributed" vertical="center"/>
    </xf>
    <xf numFmtId="0" fontId="19" fillId="0" borderId="0" xfId="0" applyFont="1" applyBorder="1" applyAlignment="1" applyProtection="1">
      <alignment horizontal="center" vertical="center"/>
    </xf>
    <xf numFmtId="0" fontId="18" fillId="0" borderId="0" xfId="0" applyFont="1" applyAlignment="1" applyProtection="1">
      <alignment horizontal="center" vertical="center"/>
    </xf>
    <xf numFmtId="0" fontId="18" fillId="0" borderId="0" xfId="0" applyFont="1" applyAlignment="1" applyProtection="1">
      <alignment vertical="center"/>
    </xf>
    <xf numFmtId="0" fontId="22" fillId="0" borderId="0" xfId="0" applyFont="1" applyAlignment="1" applyProtection="1">
      <alignment vertical="center"/>
    </xf>
    <xf numFmtId="0" fontId="0" fillId="0" borderId="23" xfId="0" applyBorder="1" applyAlignment="1" applyProtection="1">
      <alignment vertical="center" shrinkToFit="1"/>
      <protection locked="0"/>
    </xf>
    <xf numFmtId="0" fontId="8" fillId="0" borderId="0" xfId="0" applyFont="1" applyBorder="1" applyAlignment="1" applyProtection="1">
      <alignment horizontal="center" vertical="center" shrinkToFit="1"/>
      <protection locked="0"/>
    </xf>
    <xf numFmtId="0" fontId="8"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Border="1" applyAlignment="1" applyProtection="1">
      <alignment vertical="center"/>
      <protection locked="0"/>
    </xf>
    <xf numFmtId="0" fontId="15" fillId="0" borderId="0" xfId="0" applyFont="1" applyAlignment="1" applyProtection="1">
      <alignment vertical="center"/>
      <protection locked="0"/>
    </xf>
    <xf numFmtId="0" fontId="4" fillId="0" borderId="5"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12" fillId="0" borderId="18" xfId="0" applyNumberFormat="1" applyFont="1" applyBorder="1" applyAlignment="1" applyProtection="1">
      <alignment vertical="center" shrinkToFit="1"/>
      <protection locked="0"/>
    </xf>
    <xf numFmtId="0" fontId="12" fillId="0" borderId="20" xfId="0" applyNumberFormat="1" applyFont="1" applyBorder="1" applyAlignment="1" applyProtection="1">
      <alignment vertical="center" shrinkToFit="1"/>
      <protection locked="0"/>
    </xf>
    <xf numFmtId="0" fontId="12" fillId="0" borderId="18" xfId="0" applyNumberFormat="1" applyFont="1" applyFill="1" applyBorder="1" applyAlignment="1" applyProtection="1">
      <alignment vertical="center" shrinkToFit="1"/>
      <protection locked="0"/>
    </xf>
    <xf numFmtId="0" fontId="12" fillId="0" borderId="21" xfId="0" applyNumberFormat="1" applyFont="1" applyBorder="1" applyAlignment="1" applyProtection="1">
      <alignment vertical="center" shrinkToFit="1"/>
      <protection locked="0"/>
    </xf>
    <xf numFmtId="0" fontId="12" fillId="0" borderId="22" xfId="0" applyNumberFormat="1" applyFont="1" applyBorder="1" applyAlignment="1" applyProtection="1">
      <alignment vertical="center" shrinkToFit="1"/>
      <protection locked="0"/>
    </xf>
    <xf numFmtId="0" fontId="12" fillId="0" borderId="24" xfId="0" applyNumberFormat="1" applyFont="1" applyBorder="1" applyAlignment="1" applyProtection="1">
      <alignment vertical="center" shrinkToFit="1"/>
      <protection locked="0"/>
    </xf>
    <xf numFmtId="0" fontId="12" fillId="0" borderId="22" xfId="0" applyNumberFormat="1" applyFont="1" applyFill="1" applyBorder="1" applyAlignment="1" applyProtection="1">
      <alignment vertical="center" shrinkToFit="1"/>
      <protection locked="0"/>
    </xf>
    <xf numFmtId="0" fontId="12" fillId="0" borderId="1" xfId="0" applyNumberFormat="1" applyFont="1" applyBorder="1" applyAlignment="1" applyProtection="1">
      <alignment vertical="center" shrinkToFit="1"/>
      <protection locked="0"/>
    </xf>
    <xf numFmtId="0" fontId="23" fillId="0" borderId="22" xfId="0" applyNumberFormat="1" applyFont="1" applyBorder="1" applyAlignment="1" applyProtection="1">
      <alignment vertical="center" shrinkToFit="1"/>
      <protection locked="0"/>
    </xf>
    <xf numFmtId="0" fontId="23" fillId="0" borderId="24" xfId="0" applyNumberFormat="1" applyFont="1" applyBorder="1" applyAlignment="1" applyProtection="1">
      <alignment vertical="center" shrinkToFit="1"/>
      <protection locked="0"/>
    </xf>
    <xf numFmtId="0" fontId="23" fillId="0" borderId="22" xfId="0" applyNumberFormat="1" applyFont="1" applyFill="1" applyBorder="1" applyAlignment="1" applyProtection="1">
      <alignment vertical="center" shrinkToFit="1"/>
      <protection locked="0"/>
    </xf>
    <xf numFmtId="0" fontId="23" fillId="0" borderId="1" xfId="0" applyNumberFormat="1" applyFont="1" applyBorder="1" applyAlignment="1" applyProtection="1">
      <alignment vertical="center" shrinkToFit="1"/>
      <protection locked="0"/>
    </xf>
    <xf numFmtId="0" fontId="12" fillId="0" borderId="25" xfId="0" applyNumberFormat="1" applyFont="1" applyBorder="1" applyAlignment="1" applyProtection="1">
      <alignment vertical="center" shrinkToFit="1"/>
      <protection locked="0"/>
    </xf>
    <xf numFmtId="0" fontId="12" fillId="0" borderId="27" xfId="0" applyNumberFormat="1" applyFont="1" applyBorder="1" applyAlignment="1" applyProtection="1">
      <alignment vertical="center" shrinkToFit="1"/>
      <protection locked="0"/>
    </xf>
    <xf numFmtId="0" fontId="12" fillId="0" borderId="25" xfId="0" applyNumberFormat="1" applyFont="1" applyFill="1" applyBorder="1" applyAlignment="1" applyProtection="1">
      <alignment vertical="center" shrinkToFit="1"/>
      <protection locked="0"/>
    </xf>
    <xf numFmtId="0" fontId="12" fillId="0" borderId="28" xfId="0" applyNumberFormat="1" applyFont="1" applyBorder="1" applyAlignment="1" applyProtection="1">
      <alignment vertical="center" shrinkToFit="1"/>
      <protection locked="0"/>
    </xf>
    <xf numFmtId="0" fontId="17" fillId="0" borderId="0" xfId="0" applyFont="1" applyAlignment="1" applyProtection="1">
      <alignment vertical="center"/>
      <protection locked="0"/>
    </xf>
    <xf numFmtId="0" fontId="6" fillId="0" borderId="0" xfId="0" applyFont="1" applyBorder="1" applyAlignment="1" applyProtection="1">
      <alignment horizontal="center" vertical="center" shrinkToFit="1"/>
      <protection locked="0"/>
    </xf>
    <xf numFmtId="0" fontId="6" fillId="0" borderId="0" xfId="0" applyFont="1" applyBorder="1" applyAlignment="1" applyProtection="1">
      <alignment vertical="center" shrinkToFit="1"/>
      <protection locked="0"/>
    </xf>
    <xf numFmtId="0" fontId="6" fillId="0" borderId="0" xfId="0" applyFont="1" applyBorder="1" applyAlignment="1" applyProtection="1">
      <alignment horizontal="center" vertical="center"/>
      <protection locked="0"/>
    </xf>
    <xf numFmtId="0" fontId="19" fillId="0" borderId="16" xfId="0" applyFont="1" applyBorder="1" applyAlignment="1" applyProtection="1">
      <alignment horizontal="center" vertical="center" shrinkToFit="1"/>
    </xf>
    <xf numFmtId="0" fontId="4" fillId="0" borderId="22" xfId="0"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0" fontId="0" fillId="0" borderId="1" xfId="0" applyBorder="1" applyAlignment="1" applyProtection="1">
      <alignment vertical="center"/>
      <protection locked="0"/>
    </xf>
    <xf numFmtId="0" fontId="10" fillId="0" borderId="1" xfId="0" applyFont="1" applyBorder="1" applyAlignment="1" applyProtection="1">
      <alignment horizontal="left" vertical="center" shrinkToFit="1"/>
      <protection locked="0"/>
    </xf>
    <xf numFmtId="0" fontId="0" fillId="0" borderId="1"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4" fillId="0" borderId="9"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0" fillId="0" borderId="10" xfId="0" applyBorder="1" applyAlignment="1" applyProtection="1">
      <alignment vertical="center"/>
      <protection locked="0"/>
    </xf>
    <xf numFmtId="0" fontId="10" fillId="0" borderId="10" xfId="0" applyFont="1" applyBorder="1" applyAlignment="1" applyProtection="1">
      <alignment horizontal="left" vertical="center" shrinkToFit="1"/>
      <protection locked="0"/>
    </xf>
    <xf numFmtId="0" fontId="0" fillId="0" borderId="1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11" fillId="0" borderId="34" xfId="0" applyFont="1" applyBorder="1" applyAlignment="1" applyProtection="1">
      <alignment vertical="center" shrinkToFit="1"/>
      <protection locked="0"/>
    </xf>
    <xf numFmtId="0" fontId="0" fillId="0" borderId="34" xfId="0" applyBorder="1" applyAlignment="1" applyProtection="1">
      <alignment vertical="center" shrinkToFit="1"/>
      <protection locked="0"/>
    </xf>
    <xf numFmtId="0" fontId="18" fillId="0" borderId="16" xfId="0" applyFont="1" applyBorder="1" applyAlignment="1" applyProtection="1">
      <alignment horizontal="distributed" vertical="center"/>
    </xf>
    <xf numFmtId="0" fontId="18" fillId="0" borderId="32" xfId="0" applyFont="1" applyBorder="1" applyAlignment="1" applyProtection="1">
      <alignment horizontal="distributed" vertical="center"/>
    </xf>
    <xf numFmtId="0" fontId="18" fillId="0" borderId="23" xfId="0" applyFont="1" applyBorder="1" applyAlignment="1" applyProtection="1">
      <alignment horizontal="distributed" vertical="center"/>
    </xf>
    <xf numFmtId="0" fontId="19" fillId="0" borderId="16" xfId="0" applyFont="1" applyBorder="1" applyAlignment="1" applyProtection="1">
      <alignment horizontal="center" vertical="center" shrinkToFit="1"/>
    </xf>
    <xf numFmtId="0" fontId="19" fillId="0" borderId="23" xfId="0" applyFont="1" applyBorder="1" applyAlignment="1" applyProtection="1">
      <alignment horizontal="center" vertical="center" shrinkToFit="1"/>
    </xf>
    <xf numFmtId="0" fontId="18" fillId="0" borderId="33" xfId="0" applyFont="1" applyBorder="1" applyAlignment="1" applyProtection="1">
      <alignment horizontal="distributed" vertical="center"/>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center" vertical="center" shrinkToFit="1"/>
    </xf>
    <xf numFmtId="0" fontId="6" fillId="0" borderId="0" xfId="0" applyFont="1" applyAlignment="1" applyProtection="1">
      <alignment horizontal="left" vertical="center" indent="1"/>
      <protection locked="0"/>
    </xf>
    <xf numFmtId="0" fontId="18" fillId="0" borderId="9" xfId="0" applyFont="1" applyBorder="1" applyAlignment="1" applyProtection="1">
      <alignment horizontal="center" vertical="center"/>
    </xf>
    <xf numFmtId="0" fontId="21" fillId="0" borderId="12" xfId="0" applyFont="1" applyBorder="1" applyAlignment="1" applyProtection="1">
      <alignment horizontal="center" vertical="center"/>
    </xf>
    <xf numFmtId="0" fontId="20" fillId="0" borderId="16" xfId="0" applyFont="1" applyBorder="1" applyAlignment="1" applyProtection="1">
      <alignment horizontal="distributed" vertical="center"/>
    </xf>
    <xf numFmtId="0" fontId="20" fillId="0" borderId="23" xfId="0" applyFont="1" applyBorder="1" applyAlignment="1" applyProtection="1">
      <alignment horizontal="distributed" vertical="center"/>
    </xf>
    <xf numFmtId="0" fontId="18" fillId="0" borderId="16" xfId="0" applyFont="1" applyBorder="1" applyAlignment="1" applyProtection="1">
      <alignment horizontal="distributed" vertical="center" wrapText="1" shrinkToFit="1"/>
    </xf>
    <xf numFmtId="0" fontId="18" fillId="0" borderId="23" xfId="0" applyFont="1" applyBorder="1" applyAlignment="1" applyProtection="1">
      <alignment horizontal="distributed" vertical="center" wrapText="1" shrinkToFit="1"/>
    </xf>
    <xf numFmtId="0" fontId="6" fillId="0" borderId="16"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3" xfId="0" applyFont="1" applyBorder="1" applyAlignment="1" applyProtection="1">
      <alignment horizontal="left" vertical="center" indent="1"/>
      <protection locked="0"/>
    </xf>
    <xf numFmtId="0" fontId="7" fillId="0" borderId="3" xfId="0" applyFont="1" applyBorder="1" applyAlignment="1" applyProtection="1">
      <alignment horizontal="center" vertical="center"/>
      <protection locked="0"/>
    </xf>
    <xf numFmtId="0" fontId="6" fillId="0" borderId="35"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16" xfId="0" applyFont="1" applyBorder="1" applyAlignment="1" applyProtection="1">
      <alignment horizontal="center" vertical="center" wrapText="1"/>
    </xf>
    <xf numFmtId="0" fontId="0" fillId="0" borderId="23" xfId="0" applyBorder="1" applyAlignment="1" applyProtection="1">
      <alignment horizontal="center" vertical="center" wrapText="1"/>
    </xf>
    <xf numFmtId="0" fontId="6" fillId="0" borderId="16" xfId="0" applyFont="1" applyBorder="1" applyAlignment="1" applyProtection="1">
      <alignment horizontal="center" vertical="center" shrinkToFit="1"/>
    </xf>
    <xf numFmtId="0" fontId="6" fillId="0" borderId="23" xfId="0" applyFont="1" applyBorder="1" applyAlignment="1" applyProtection="1">
      <alignment horizontal="center" vertical="center" shrinkToFit="1"/>
    </xf>
    <xf numFmtId="0" fontId="6" fillId="0" borderId="16"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32" xfId="0" applyFont="1" applyBorder="1" applyAlignment="1" applyProtection="1">
      <alignment vertical="center" shrinkToFit="1"/>
      <protection locked="0"/>
    </xf>
    <xf numFmtId="0" fontId="0" fillId="0" borderId="23" xfId="0" applyBorder="1" applyAlignment="1" applyProtection="1">
      <alignment vertical="center" shrinkToFit="1"/>
      <protection locked="0"/>
    </xf>
    <xf numFmtId="0" fontId="6" fillId="0" borderId="16"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4" fillId="0" borderId="40" xfId="0" applyFont="1" applyBorder="1" applyAlignment="1" applyProtection="1">
      <alignment vertical="center"/>
      <protection locked="0"/>
    </xf>
    <xf numFmtId="0" fontId="4" fillId="0" borderId="32" xfId="0" applyFont="1" applyBorder="1" applyAlignment="1" applyProtection="1">
      <alignment vertical="center"/>
      <protection locked="0"/>
    </xf>
    <xf numFmtId="176"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vertical="top" wrapText="1"/>
      <protection locked="0"/>
    </xf>
    <xf numFmtId="0" fontId="7" fillId="0" borderId="32"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0" xfId="0" applyAlignment="1" applyProtection="1">
      <alignment vertical="top" wrapText="1"/>
      <protection locked="0"/>
    </xf>
    <xf numFmtId="0" fontId="19" fillId="0" borderId="58" xfId="0" applyFont="1" applyBorder="1" applyAlignment="1" applyProtection="1">
      <alignment horizontal="center" vertical="center" shrinkToFit="1"/>
    </xf>
    <xf numFmtId="0" fontId="19" fillId="0" borderId="59" xfId="0" applyFont="1" applyBorder="1" applyAlignment="1" applyProtection="1">
      <alignment horizontal="center" vertical="center" shrinkToFit="1"/>
    </xf>
    <xf numFmtId="0" fontId="18" fillId="0" borderId="14" xfId="0" applyFont="1" applyBorder="1" applyAlignment="1" applyProtection="1">
      <alignment horizontal="center" vertical="center"/>
    </xf>
    <xf numFmtId="0" fontId="21" fillId="0" borderId="60" xfId="0" applyFont="1" applyBorder="1" applyAlignment="1" applyProtection="1">
      <alignment horizontal="center" vertical="center"/>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18" fillId="0" borderId="41" xfId="0" applyFont="1" applyBorder="1" applyAlignment="1" applyProtection="1">
      <alignment horizontal="left" vertical="center" shrinkToFit="1"/>
      <protection locked="0"/>
    </xf>
    <xf numFmtId="0" fontId="18" fillId="0" borderId="32" xfId="0" applyFont="1" applyBorder="1" applyAlignment="1" applyProtection="1">
      <alignment horizontal="left" vertical="center" shrinkToFit="1"/>
      <protection locked="0"/>
    </xf>
    <xf numFmtId="0" fontId="23" fillId="0" borderId="16" xfId="0" applyNumberFormat="1" applyFont="1" applyBorder="1" applyAlignment="1" applyProtection="1">
      <alignment vertical="center" shrinkToFit="1"/>
      <protection locked="0"/>
    </xf>
    <xf numFmtId="0" fontId="23" fillId="0" borderId="23" xfId="0" applyNumberFormat="1" applyFont="1" applyBorder="1" applyAlignment="1" applyProtection="1">
      <alignment vertical="center" shrinkToFit="1"/>
      <protection locked="0"/>
    </xf>
    <xf numFmtId="0" fontId="4" fillId="0" borderId="1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 fillId="0" borderId="56" xfId="0" applyFont="1" applyBorder="1" applyAlignment="1" applyProtection="1">
      <alignment horizontal="left" vertical="center" shrinkToFit="1"/>
      <protection locked="0"/>
    </xf>
    <xf numFmtId="0" fontId="4" fillId="0" borderId="57" xfId="0" applyFont="1" applyBorder="1" applyAlignment="1" applyProtection="1">
      <alignment horizontal="left" vertical="center" shrinkToFit="1"/>
      <protection locked="0"/>
    </xf>
    <xf numFmtId="0" fontId="12" fillId="0" borderId="47" xfId="0" applyNumberFormat="1" applyFont="1" applyBorder="1" applyAlignment="1" applyProtection="1">
      <alignment vertical="center" shrinkToFit="1"/>
      <protection locked="0"/>
    </xf>
    <xf numFmtId="0" fontId="12" fillId="0" borderId="19" xfId="0" applyNumberFormat="1" applyFont="1" applyBorder="1" applyAlignment="1" applyProtection="1">
      <alignment vertical="center" shrinkToFit="1"/>
      <protection locked="0"/>
    </xf>
    <xf numFmtId="0" fontId="4" fillId="0" borderId="4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20" fillId="0" borderId="0" xfId="0" applyFont="1" applyAlignment="1" applyProtection="1">
      <alignment vertical="center" shrinkToFit="1"/>
      <protection locked="0"/>
    </xf>
    <xf numFmtId="0" fontId="21" fillId="0" borderId="0" xfId="0" applyFont="1" applyAlignment="1" applyProtection="1">
      <alignment vertical="center" shrinkToFit="1"/>
      <protection locked="0"/>
    </xf>
    <xf numFmtId="0" fontId="10" fillId="0" borderId="34" xfId="0" applyFont="1" applyBorder="1" applyAlignment="1" applyProtection="1">
      <alignment horizontal="left" vertical="center" indent="1" shrinkToFit="1"/>
      <protection locked="0"/>
    </xf>
    <xf numFmtId="0" fontId="13" fillId="0" borderId="34" xfId="0" applyFont="1" applyBorder="1" applyAlignment="1" applyProtection="1">
      <alignment horizontal="left" vertical="center" indent="1" shrinkToFit="1"/>
      <protection locked="0"/>
    </xf>
    <xf numFmtId="0" fontId="13" fillId="0" borderId="0" xfId="0" applyFont="1"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4" fillId="0" borderId="41"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12" fillId="0" borderId="16" xfId="0" applyNumberFormat="1" applyFont="1" applyBorder="1" applyAlignment="1" applyProtection="1">
      <alignment vertical="center" shrinkToFit="1"/>
      <protection locked="0"/>
    </xf>
    <xf numFmtId="0" fontId="12" fillId="0" borderId="23" xfId="0" applyNumberFormat="1" applyFont="1" applyBorder="1" applyAlignment="1" applyProtection="1">
      <alignment vertical="center" shrinkToFit="1"/>
      <protection locked="0"/>
    </xf>
    <xf numFmtId="0" fontId="4" fillId="0" borderId="42"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12" fillId="0" borderId="43" xfId="0" applyNumberFormat="1" applyFont="1" applyBorder="1" applyAlignment="1" applyProtection="1">
      <alignment vertical="center" shrinkToFit="1"/>
      <protection locked="0"/>
    </xf>
    <xf numFmtId="0" fontId="12" fillId="0" borderId="26" xfId="0" applyNumberFormat="1" applyFont="1" applyBorder="1" applyAlignment="1" applyProtection="1">
      <alignment vertical="center" shrinkToFit="1"/>
      <protection locked="0"/>
    </xf>
    <xf numFmtId="0" fontId="4" fillId="0" borderId="0" xfId="0" applyFont="1" applyAlignment="1" applyProtection="1">
      <alignment vertical="center" shrinkToFit="1"/>
    </xf>
    <xf numFmtId="0" fontId="4"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18" fillId="0" borderId="0" xfId="0" applyFont="1" applyAlignment="1" applyProtection="1">
      <alignment horizontal="center" vertical="center" shrinkToFit="1"/>
    </xf>
    <xf numFmtId="0" fontId="18" fillId="0" borderId="0" xfId="0" applyFont="1" applyAlignment="1" applyProtection="1">
      <alignment vertical="center" shrinkToFit="1"/>
    </xf>
  </cellXfs>
  <cellStyles count="1">
    <cellStyle name="標準" xfId="0" builtinId="0"/>
  </cellStyles>
  <dxfs count="46">
    <dxf>
      <fill>
        <patternFill>
          <bgColor rgb="FFFF99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99CC"/>
        </patternFill>
      </fill>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ill>
        <patternFill>
          <bgColor indexed="45"/>
        </patternFill>
      </fill>
    </dxf>
    <dxf>
      <fill>
        <patternFill>
          <bgColor indexed="45"/>
        </patternFill>
      </fill>
    </dxf>
    <dxf>
      <fill>
        <patternFill>
          <bgColor indexed="45"/>
        </patternFill>
      </fill>
    </dxf>
    <dxf>
      <fill>
        <patternFill>
          <bgColor indexed="4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99FF"/>
        </patternFill>
      </fill>
    </dxf>
    <dxf>
      <fill>
        <patternFill>
          <bgColor rgb="FFFF99CC"/>
        </patternFill>
      </fill>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ont>
        <condense val="0"/>
        <extend val="0"/>
        <color indexed="12"/>
      </font>
    </dxf>
    <dxf>
      <font>
        <condense val="0"/>
        <extend val="0"/>
        <color indexed="13"/>
      </font>
    </dxf>
    <dxf>
      <fill>
        <patternFill>
          <bgColor rgb="FFFF99CC"/>
        </patternFill>
      </fill>
    </dxf>
    <dxf>
      <fill>
        <patternFill>
          <bgColor indexed="45"/>
        </patternFill>
      </fill>
    </dxf>
    <dxf>
      <fill>
        <patternFill>
          <bgColor rgb="FFFF99CC"/>
        </patternFill>
      </fill>
    </dxf>
    <dxf>
      <fill>
        <patternFill>
          <bgColor indexed="45"/>
        </patternFill>
      </fill>
    </dxf>
    <dxf>
      <fill>
        <patternFill>
          <bgColor rgb="FFFF99CC"/>
        </patternFill>
      </fill>
    </dxf>
    <dxf>
      <fill>
        <patternFill>
          <bgColor indexed="45"/>
        </patternFill>
      </fill>
    </dxf>
    <dxf>
      <fill>
        <patternFill>
          <bgColor rgb="FFFF99CC"/>
        </patternFill>
      </fill>
    </dxf>
  </dxfs>
  <tableStyles count="0" defaultTableStyle="TableStyleMedium9" defaultPivotStyle="PivotStyleLight16"/>
  <colors>
    <mruColors>
      <color rgb="FFFF99FF"/>
      <color rgb="FFFF66FF"/>
      <color rgb="FFFF99CC"/>
      <color rgb="FFFF66CC"/>
      <color rgb="FFFF33CC"/>
      <color rgb="FF66FF33"/>
      <color rgb="FFFF33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117232</xdr:colOff>
      <xdr:row>22</xdr:row>
      <xdr:rowOff>153864</xdr:rowOff>
    </xdr:from>
    <xdr:to>
      <xdr:col>27</xdr:col>
      <xdr:colOff>483578</xdr:colOff>
      <xdr:row>32</xdr:row>
      <xdr:rowOff>7326</xdr:rowOff>
    </xdr:to>
    <xdr:sp macro="" textlink="">
      <xdr:nvSpPr>
        <xdr:cNvPr id="2" name="Rectangle 563">
          <a:extLst>
            <a:ext uri="{FF2B5EF4-FFF2-40B4-BE49-F238E27FC236}">
              <a16:creationId xmlns:a16="http://schemas.microsoft.com/office/drawing/2014/main" id="{00000000-0008-0000-0000-000002000000}"/>
            </a:ext>
          </a:extLst>
        </xdr:cNvPr>
        <xdr:cNvSpPr>
          <a:spLocks noChangeArrowheads="1"/>
        </xdr:cNvSpPr>
      </xdr:nvSpPr>
      <xdr:spPr bwMode="auto">
        <a:xfrm>
          <a:off x="7158405" y="5202114"/>
          <a:ext cx="3165231" cy="169984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ＪＳ明朝"/>
              <a:ea typeface="ＪＳ明朝"/>
            </a:rPr>
            <a:t>注意</a:t>
          </a:r>
        </a:p>
        <a:p>
          <a:pPr algn="l" rtl="1">
            <a:defRPr sz="1000"/>
          </a:pPr>
          <a:r>
            <a:rPr lang="ja-JP" altLang="en-US" sz="1100" b="0" i="0" strike="noStrike">
              <a:solidFill>
                <a:srgbClr val="000000"/>
              </a:solidFill>
              <a:latin typeface="ＪＳ明朝"/>
              <a:ea typeface="ＪＳ明朝"/>
            </a:rPr>
            <a:t>　月別指導計画に記入すると、下記の指導時間が集計されます。</a:t>
          </a:r>
        </a:p>
        <a:p>
          <a:pPr algn="l" rtl="1">
            <a:lnSpc>
              <a:spcPts val="1300"/>
            </a:lnSpc>
            <a:defRPr sz="1000"/>
          </a:pPr>
          <a:r>
            <a:rPr lang="ja-JP" altLang="en-US" sz="1100" b="0" i="0" strike="noStrike">
              <a:solidFill>
                <a:srgbClr val="000000"/>
              </a:solidFill>
              <a:latin typeface="ＪＳ明朝"/>
              <a:ea typeface="ＪＳ明朝"/>
            </a:rPr>
            <a:t>　以下の行は、集計のためにＴ列以降に関数が入力してありますので、行を増やすときは、</a:t>
          </a:r>
          <a:r>
            <a:rPr lang="ja-JP" altLang="en-US" sz="1100" b="1" i="0" strike="noStrike">
              <a:solidFill>
                <a:srgbClr val="0000FF"/>
              </a:solidFill>
              <a:latin typeface="ＪＳ明朝"/>
              <a:ea typeface="ＪＳ明朝"/>
            </a:rPr>
            <a:t>行をコピー</a:t>
          </a:r>
          <a:r>
            <a:rPr lang="ja-JP" altLang="en-US" sz="1100" b="0" i="0" strike="noStrike">
              <a:solidFill>
                <a:srgbClr val="000000"/>
              </a:solidFill>
              <a:latin typeface="ＪＳ明朝"/>
              <a:ea typeface="ＪＳ明朝"/>
            </a:rPr>
            <a:t>して</a:t>
          </a:r>
          <a:r>
            <a:rPr lang="ja-JP" altLang="en-US" sz="1100" b="1" i="0" strike="noStrike">
              <a:solidFill>
                <a:srgbClr val="0000FF"/>
              </a:solidFill>
              <a:latin typeface="ＪＳ明朝"/>
              <a:ea typeface="ＪＳ明朝"/>
            </a:rPr>
            <a:t>「コピーしたセルの挿入」をクリック</a:t>
          </a:r>
          <a:r>
            <a:rPr lang="ja-JP" altLang="en-US" sz="1100" b="0" i="0" strike="noStrike">
              <a:solidFill>
                <a:srgbClr val="000000"/>
              </a:solidFill>
              <a:latin typeface="ＪＳ明朝"/>
              <a:ea typeface="ＪＳ明朝"/>
            </a:rPr>
            <a:t>してください。単純に行挿入をしますと時数が正しく集計されない場合があります。</a:t>
          </a:r>
          <a:r>
            <a:rPr lang="en-US" altLang="ja-JP" sz="1100" b="0" i="0" strike="noStrike">
              <a:solidFill>
                <a:srgbClr val="000000"/>
              </a:solidFill>
              <a:latin typeface="ＪＳ明朝"/>
              <a:ea typeface="ＪＳ明朝"/>
            </a:rPr>
            <a:t>(</a:t>
          </a:r>
          <a:r>
            <a:rPr lang="ja-JP" altLang="en-US" sz="1100" b="0" i="0" strike="noStrike">
              <a:solidFill>
                <a:srgbClr val="000000"/>
              </a:solidFill>
              <a:latin typeface="ＪＳ明朝"/>
              <a:ea typeface="ＪＳ明朝"/>
            </a:rPr>
            <a:t>行を減らす際は、行を指定して削除をします。</a:t>
          </a:r>
          <a:r>
            <a:rPr lang="en-US" altLang="ja-JP" sz="1100" b="0" i="0" strike="noStrike">
              <a:solidFill>
                <a:srgbClr val="000000"/>
              </a:solidFill>
              <a:latin typeface="ＪＳ明朝"/>
              <a:ea typeface="ＪＳ明朝"/>
            </a:rPr>
            <a:t>)</a:t>
          </a:r>
        </a:p>
      </xdr:txBody>
    </xdr:sp>
    <xdr:clientData/>
  </xdr:twoCellAnchor>
  <xdr:twoCellAnchor>
    <xdr:from>
      <xdr:col>18</xdr:col>
      <xdr:colOff>209550</xdr:colOff>
      <xdr:row>5</xdr:row>
      <xdr:rowOff>161925</xdr:rowOff>
    </xdr:from>
    <xdr:to>
      <xdr:col>19</xdr:col>
      <xdr:colOff>304800</xdr:colOff>
      <xdr:row>7</xdr:row>
      <xdr:rowOff>9525</xdr:rowOff>
    </xdr:to>
    <xdr:sp macro="" textlink="">
      <xdr:nvSpPr>
        <xdr:cNvPr id="3" name="正方形/長方形 1">
          <a:extLst>
            <a:ext uri="{FF2B5EF4-FFF2-40B4-BE49-F238E27FC236}">
              <a16:creationId xmlns:a16="http://schemas.microsoft.com/office/drawing/2014/main" id="{00000000-0008-0000-0000-000003000000}"/>
            </a:ext>
          </a:extLst>
        </xdr:cNvPr>
        <xdr:cNvSpPr>
          <a:spLocks noChangeArrowheads="1"/>
        </xdr:cNvSpPr>
      </xdr:nvSpPr>
      <xdr:spPr bwMode="auto">
        <a:xfrm>
          <a:off x="6591300" y="1209675"/>
          <a:ext cx="304800" cy="228600"/>
        </a:xfrm>
        <a:prstGeom prst="rect">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177</xdr:row>
      <xdr:rowOff>0</xdr:rowOff>
    </xdr:from>
    <xdr:to>
      <xdr:col>26</xdr:col>
      <xdr:colOff>635976</xdr:colOff>
      <xdr:row>188</xdr:row>
      <xdr:rowOff>153868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612673" y="34253365"/>
          <a:ext cx="2958611" cy="249848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指導計画書の指導領域等に入力すると、左の集計表に反映されます。</a:t>
          </a:r>
          <a:endParaRPr kumimoji="1" lang="en-US" altLang="ja-JP" sz="1100"/>
        </a:p>
        <a:p>
          <a:endParaRPr kumimoji="1" lang="en-US" altLang="ja-JP" sz="1100"/>
        </a:p>
        <a:p>
          <a:r>
            <a:rPr kumimoji="1" lang="ja-JP" altLang="en-US" sz="1100"/>
            <a:t>初任者時間（必須＋選択）の合計が、</a:t>
          </a:r>
          <a:endParaRPr kumimoji="1" lang="en-US" altLang="ja-JP" sz="1100"/>
        </a:p>
        <a:p>
          <a:r>
            <a:rPr kumimoji="1" lang="ja-JP" altLang="en-US" sz="1100"/>
            <a:t>校内指導教員等の指導時間合計に等しくなります。</a:t>
          </a:r>
          <a:endParaRPr kumimoji="1" lang="en-US" altLang="ja-JP" sz="1100"/>
        </a:p>
        <a:p>
          <a:endParaRPr kumimoji="1" lang="en-US" altLang="ja-JP" sz="1100"/>
        </a:p>
        <a:p>
          <a:r>
            <a:rPr kumimoji="1" lang="ja-JP" altLang="en-US" sz="1100"/>
            <a:t>各領域の必須項目について、最低限必要な研修時間を満たすと、黄色の塗りつぶしが消えます。</a:t>
          </a:r>
          <a:endParaRPr kumimoji="1" lang="en-US" altLang="ja-JP" sz="1100"/>
        </a:p>
        <a:p>
          <a:endParaRPr kumimoji="1" lang="en-US" altLang="ja-JP" sz="1100"/>
        </a:p>
        <a:p>
          <a:r>
            <a:rPr kumimoji="1" lang="ja-JP" altLang="en-US" sz="1100"/>
            <a:t>最低必要な時間を満たすと、合計のピンク色の塗りつぶしが消えます。</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278425</xdr:colOff>
      <xdr:row>12</xdr:row>
      <xdr:rowOff>29307</xdr:rowOff>
    </xdr:from>
    <xdr:to>
      <xdr:col>27</xdr:col>
      <xdr:colOff>205155</xdr:colOff>
      <xdr:row>22</xdr:row>
      <xdr:rowOff>131884</xdr:rowOff>
    </xdr:to>
    <xdr:sp macro="" textlink="">
      <xdr:nvSpPr>
        <xdr:cNvPr id="2" name="Rectangle 563">
          <a:extLst>
            <a:ext uri="{FF2B5EF4-FFF2-40B4-BE49-F238E27FC236}">
              <a16:creationId xmlns:a16="http://schemas.microsoft.com/office/drawing/2014/main" id="{00000000-0008-0000-0100-000002000000}"/>
            </a:ext>
          </a:extLst>
        </xdr:cNvPr>
        <xdr:cNvSpPr>
          <a:spLocks noChangeArrowheads="1"/>
        </xdr:cNvSpPr>
      </xdr:nvSpPr>
      <xdr:spPr bwMode="auto">
        <a:xfrm>
          <a:off x="7378213" y="2315307"/>
          <a:ext cx="2762250" cy="194896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ＪＳ明朝"/>
              <a:ea typeface="ＪＳ明朝"/>
            </a:rPr>
            <a:t>注意</a:t>
          </a:r>
        </a:p>
        <a:p>
          <a:pPr algn="l" rtl="1">
            <a:defRPr sz="1000"/>
          </a:pPr>
          <a:r>
            <a:rPr lang="ja-JP" altLang="en-US" sz="1100" b="0" i="0" strike="noStrike">
              <a:solidFill>
                <a:srgbClr val="000000"/>
              </a:solidFill>
              <a:latin typeface="ＪＳ明朝"/>
              <a:ea typeface="ＪＳ明朝"/>
            </a:rPr>
            <a:t>　月別指導計画に記入すると、下記の指導時間が集計されます。</a:t>
          </a:r>
        </a:p>
        <a:p>
          <a:pPr algn="l" rtl="1">
            <a:lnSpc>
              <a:spcPts val="1300"/>
            </a:lnSpc>
            <a:defRPr sz="1000"/>
          </a:pPr>
          <a:r>
            <a:rPr lang="ja-JP" altLang="en-US" sz="1100" b="0" i="0" strike="noStrike">
              <a:solidFill>
                <a:srgbClr val="000000"/>
              </a:solidFill>
              <a:latin typeface="ＪＳ明朝"/>
              <a:ea typeface="ＪＳ明朝"/>
            </a:rPr>
            <a:t>　以下の行は、集計のためにＴ列以降に関数が入力してありますので、行を増やすときは、</a:t>
          </a:r>
          <a:r>
            <a:rPr lang="ja-JP" altLang="en-US" sz="1100" b="1" i="0" strike="noStrike">
              <a:solidFill>
                <a:srgbClr val="0000FF"/>
              </a:solidFill>
              <a:latin typeface="ＪＳ明朝"/>
              <a:ea typeface="ＪＳ明朝"/>
            </a:rPr>
            <a:t>行をコピー</a:t>
          </a:r>
          <a:r>
            <a:rPr lang="ja-JP" altLang="en-US" sz="1100" b="0" i="0" strike="noStrike">
              <a:solidFill>
                <a:srgbClr val="000000"/>
              </a:solidFill>
              <a:latin typeface="ＪＳ明朝"/>
              <a:ea typeface="ＪＳ明朝"/>
            </a:rPr>
            <a:t>して</a:t>
          </a:r>
          <a:r>
            <a:rPr lang="ja-JP" altLang="en-US" sz="1100" b="1" i="0" strike="noStrike">
              <a:solidFill>
                <a:srgbClr val="0000FF"/>
              </a:solidFill>
              <a:latin typeface="ＪＳ明朝"/>
              <a:ea typeface="ＪＳ明朝"/>
            </a:rPr>
            <a:t>「コピーしたセルの挿入」をクリック</a:t>
          </a:r>
          <a:r>
            <a:rPr lang="ja-JP" altLang="en-US" sz="1100" b="0" i="0" strike="noStrike">
              <a:solidFill>
                <a:srgbClr val="000000"/>
              </a:solidFill>
              <a:latin typeface="ＪＳ明朝"/>
              <a:ea typeface="ＪＳ明朝"/>
            </a:rPr>
            <a:t>してください。単純に行挿入をしますと時数が正しく集計されない場合があります。</a:t>
          </a:r>
          <a:r>
            <a:rPr lang="en-US" altLang="ja-JP" sz="1100" b="0" i="0" strike="noStrike">
              <a:solidFill>
                <a:srgbClr val="000000"/>
              </a:solidFill>
              <a:latin typeface="ＪＳ明朝"/>
              <a:ea typeface="ＪＳ明朝"/>
            </a:rPr>
            <a:t>(</a:t>
          </a:r>
          <a:r>
            <a:rPr lang="ja-JP" altLang="en-US" sz="1100" b="0" i="0" strike="noStrike">
              <a:solidFill>
                <a:srgbClr val="000000"/>
              </a:solidFill>
              <a:latin typeface="ＪＳ明朝"/>
              <a:ea typeface="ＪＳ明朝"/>
            </a:rPr>
            <a:t>行を減らす際は、行を指定して削除をします。</a:t>
          </a:r>
          <a:r>
            <a:rPr lang="en-US" altLang="ja-JP" sz="1100" b="0" i="0" strike="noStrike">
              <a:solidFill>
                <a:srgbClr val="000000"/>
              </a:solidFill>
              <a:latin typeface="ＪＳ明朝"/>
              <a:ea typeface="ＪＳ明朝"/>
            </a:rPr>
            <a:t>)</a:t>
          </a:r>
        </a:p>
      </xdr:txBody>
    </xdr:sp>
    <xdr:clientData/>
  </xdr:twoCellAnchor>
  <xdr:twoCellAnchor>
    <xdr:from>
      <xdr:col>20</xdr:col>
      <xdr:colOff>361950</xdr:colOff>
      <xdr:row>5</xdr:row>
      <xdr:rowOff>180975</xdr:rowOff>
    </xdr:from>
    <xdr:to>
      <xdr:col>21</xdr:col>
      <xdr:colOff>381000</xdr:colOff>
      <xdr:row>7</xdr:row>
      <xdr:rowOff>28575</xdr:rowOff>
    </xdr:to>
    <xdr:sp macro="" textlink="">
      <xdr:nvSpPr>
        <xdr:cNvPr id="6" name="正方形/長方形 1">
          <a:extLst>
            <a:ext uri="{FF2B5EF4-FFF2-40B4-BE49-F238E27FC236}">
              <a16:creationId xmlns:a16="http://schemas.microsoft.com/office/drawing/2014/main" id="{00000000-0008-0000-0100-000006000000}"/>
            </a:ext>
          </a:extLst>
        </xdr:cNvPr>
        <xdr:cNvSpPr>
          <a:spLocks noChangeArrowheads="1"/>
        </xdr:cNvSpPr>
      </xdr:nvSpPr>
      <xdr:spPr bwMode="auto">
        <a:xfrm>
          <a:off x="7153275" y="1228725"/>
          <a:ext cx="400050" cy="228600"/>
        </a:xfrm>
        <a:prstGeom prst="rect">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166</xdr:row>
      <xdr:rowOff>0</xdr:rowOff>
    </xdr:from>
    <xdr:to>
      <xdr:col>28</xdr:col>
      <xdr:colOff>5861</xdr:colOff>
      <xdr:row>177</xdr:row>
      <xdr:rowOff>14657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858250" y="31644981"/>
          <a:ext cx="2958611" cy="249848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指導報告書の指導領域等に入力すると、左の集計表に反映されます。</a:t>
          </a:r>
          <a:endParaRPr kumimoji="1" lang="en-US" altLang="ja-JP" sz="1100"/>
        </a:p>
        <a:p>
          <a:endParaRPr kumimoji="1" lang="en-US" altLang="ja-JP" sz="1100"/>
        </a:p>
        <a:p>
          <a:r>
            <a:rPr kumimoji="1" lang="ja-JP" altLang="en-US" sz="1100"/>
            <a:t>初任者時間（必須＋選択）の合計が、</a:t>
          </a:r>
          <a:endParaRPr kumimoji="1" lang="en-US" altLang="ja-JP" sz="1100"/>
        </a:p>
        <a:p>
          <a:r>
            <a:rPr kumimoji="1" lang="ja-JP" altLang="en-US" sz="1100"/>
            <a:t>校内指導教員等の指導時間合計に等しくなります。</a:t>
          </a:r>
          <a:endParaRPr kumimoji="1" lang="en-US" altLang="ja-JP" sz="1100"/>
        </a:p>
        <a:p>
          <a:endParaRPr kumimoji="1" lang="en-US" altLang="ja-JP" sz="1100"/>
        </a:p>
        <a:p>
          <a:r>
            <a:rPr kumimoji="1" lang="ja-JP" altLang="en-US" sz="1100"/>
            <a:t>各領域の必須項目について、最低限必要な研修時間を満たすと、黄色の塗りつぶしが消えます。</a:t>
          </a:r>
          <a:endParaRPr kumimoji="1" lang="en-US" altLang="ja-JP" sz="1100"/>
        </a:p>
        <a:p>
          <a:endParaRPr kumimoji="1" lang="en-US" altLang="ja-JP" sz="1100"/>
        </a:p>
        <a:p>
          <a:r>
            <a:rPr kumimoji="1" lang="ja-JP" altLang="en-US" sz="1100"/>
            <a:t>最低必要な時間を満たすと、合計のピンク色の塗りつぶしが消えます。</a:t>
          </a:r>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Y204"/>
  <sheetViews>
    <sheetView view="pageBreakPreview" zoomScale="130" zoomScaleNormal="100" zoomScaleSheetLayoutView="130" workbookViewId="0">
      <selection activeCell="B3" sqref="B3:T3"/>
    </sheetView>
  </sheetViews>
  <sheetFormatPr defaultRowHeight="12"/>
  <cols>
    <col min="1" max="1" width="2.375" style="2" customWidth="1"/>
    <col min="2" max="2" width="4.625" style="1" customWidth="1"/>
    <col min="3" max="3" width="3.375" style="1" customWidth="1"/>
    <col min="4" max="4" width="5" style="1" customWidth="1"/>
    <col min="5" max="6" width="4.5" style="1" bestFit="1" customWidth="1"/>
    <col min="7" max="7" width="3.375" style="1" customWidth="1"/>
    <col min="8" max="8" width="2.25" style="1" customWidth="1"/>
    <col min="9" max="11" width="5.625" style="1" customWidth="1"/>
    <col min="12" max="12" width="6.625" style="1" customWidth="1"/>
    <col min="13" max="13" width="7.125" style="1" customWidth="1"/>
    <col min="14" max="15" width="4.5" style="1" bestFit="1" customWidth="1"/>
    <col min="16" max="17" width="5.625" style="1" customWidth="1"/>
    <col min="18" max="18" width="3.375" style="1" customWidth="1"/>
    <col min="19" max="19" width="2.25" style="1" customWidth="1"/>
    <col min="20" max="20" width="5.625" style="1" customWidth="1"/>
    <col min="21" max="21" width="7.5" style="1" customWidth="1"/>
    <col min="22" max="22" width="4.125" style="23" customWidth="1"/>
    <col min="23" max="23" width="2.375" style="23" customWidth="1"/>
    <col min="24" max="24" width="7.375" style="23" customWidth="1"/>
    <col min="25" max="25" width="7.5" style="1" customWidth="1"/>
    <col min="26" max="16384" width="9" style="1"/>
  </cols>
  <sheetData>
    <row r="1" spans="2:24" ht="24" customHeight="1">
      <c r="C1" s="22" t="s">
        <v>69</v>
      </c>
    </row>
    <row r="2" spans="2:24">
      <c r="B2" s="1" t="s">
        <v>74</v>
      </c>
    </row>
    <row r="3" spans="2:24" ht="17.25">
      <c r="B3" s="146" t="s">
        <v>73</v>
      </c>
      <c r="C3" s="146"/>
      <c r="D3" s="146"/>
      <c r="E3" s="146"/>
      <c r="F3" s="146"/>
      <c r="G3" s="146"/>
      <c r="H3" s="146"/>
      <c r="I3" s="146"/>
      <c r="J3" s="146"/>
      <c r="K3" s="146"/>
      <c r="L3" s="146"/>
      <c r="M3" s="146"/>
      <c r="N3" s="146"/>
      <c r="O3" s="146"/>
      <c r="P3" s="146"/>
      <c r="Q3" s="146"/>
      <c r="R3" s="146"/>
      <c r="S3" s="146"/>
      <c r="T3" s="146"/>
    </row>
    <row r="4" spans="2:24" ht="17.25">
      <c r="B4" s="147" t="s">
        <v>85</v>
      </c>
      <c r="C4" s="147"/>
      <c r="D4" s="147"/>
      <c r="E4" s="147"/>
      <c r="F4" s="147"/>
      <c r="G4" s="147"/>
      <c r="H4" s="147"/>
      <c r="I4" s="147"/>
      <c r="J4" s="147"/>
      <c r="K4" s="147"/>
      <c r="L4" s="147"/>
      <c r="M4" s="147"/>
      <c r="N4" s="147"/>
      <c r="O4" s="147"/>
      <c r="P4" s="147"/>
      <c r="Q4" s="147"/>
      <c r="R4" s="147"/>
      <c r="S4" s="147"/>
      <c r="T4" s="147"/>
      <c r="V4" s="24" t="s">
        <v>10</v>
      </c>
      <c r="W4" s="24" t="s">
        <v>25</v>
      </c>
      <c r="X4" s="24" t="s">
        <v>12</v>
      </c>
    </row>
    <row r="5" spans="2:24" ht="12" customHeight="1">
      <c r="B5" s="25"/>
      <c r="C5" s="25"/>
      <c r="D5" s="25"/>
      <c r="E5" s="25"/>
      <c r="F5" s="25"/>
      <c r="G5" s="25"/>
      <c r="H5" s="25"/>
      <c r="I5" s="25"/>
      <c r="J5" s="25"/>
      <c r="K5" s="25"/>
      <c r="L5" s="25"/>
      <c r="M5" s="25"/>
      <c r="N5" s="25"/>
      <c r="O5" s="25"/>
      <c r="P5" s="25"/>
      <c r="Q5" s="25"/>
      <c r="R5" s="25"/>
      <c r="S5" s="25"/>
      <c r="T5" s="25"/>
      <c r="V5" s="24" t="s">
        <v>36</v>
      </c>
      <c r="W5" s="24" t="s">
        <v>37</v>
      </c>
      <c r="X5" s="26" t="s">
        <v>19</v>
      </c>
    </row>
    <row r="6" spans="2:24" ht="15" customHeight="1">
      <c r="J6" s="1" t="s">
        <v>0</v>
      </c>
      <c r="M6" s="144"/>
      <c r="N6" s="144"/>
      <c r="O6" s="144"/>
      <c r="P6" s="144"/>
      <c r="Q6" s="144"/>
      <c r="R6" s="8"/>
      <c r="S6" s="8"/>
      <c r="T6" s="8"/>
      <c r="V6" s="24" t="s">
        <v>38</v>
      </c>
      <c r="W6" s="27" t="s">
        <v>39</v>
      </c>
      <c r="X6" s="26" t="s">
        <v>26</v>
      </c>
    </row>
    <row r="7" spans="2:24" ht="15" customHeight="1">
      <c r="J7" s="1" t="s">
        <v>1</v>
      </c>
      <c r="M7" s="145"/>
      <c r="N7" s="145"/>
      <c r="O7" s="145"/>
      <c r="P7" s="145"/>
      <c r="Q7" s="145"/>
      <c r="R7" s="8"/>
      <c r="S7" s="8"/>
      <c r="T7" s="9" t="s">
        <v>76</v>
      </c>
      <c r="V7" s="24" t="s">
        <v>40</v>
      </c>
      <c r="W7" s="24"/>
      <c r="X7" s="26" t="s">
        <v>27</v>
      </c>
    </row>
    <row r="8" spans="2:24" ht="15" customHeight="1">
      <c r="J8" s="1" t="s">
        <v>2</v>
      </c>
      <c r="M8" s="145"/>
      <c r="N8" s="145"/>
      <c r="O8" s="145"/>
      <c r="P8" s="145"/>
      <c r="Q8" s="145"/>
      <c r="R8" s="8"/>
      <c r="S8" s="8"/>
      <c r="T8" s="8"/>
      <c r="V8" s="24" t="s">
        <v>41</v>
      </c>
      <c r="W8" s="24"/>
      <c r="X8" s="26" t="s">
        <v>93</v>
      </c>
    </row>
    <row r="9" spans="2:24" ht="15" customHeight="1">
      <c r="J9" s="1" t="s">
        <v>3</v>
      </c>
      <c r="M9" s="145"/>
      <c r="N9" s="145"/>
      <c r="O9" s="145"/>
      <c r="P9" s="145"/>
      <c r="Q9" s="145"/>
      <c r="R9" s="8"/>
      <c r="S9" s="8"/>
      <c r="T9" s="8"/>
      <c r="V9" s="24" t="s">
        <v>42</v>
      </c>
      <c r="W9" s="24"/>
      <c r="X9" s="26" t="s">
        <v>28</v>
      </c>
    </row>
    <row r="10" spans="2:24" ht="15" customHeight="1">
      <c r="J10" s="1" t="s">
        <v>4</v>
      </c>
      <c r="M10" s="145"/>
      <c r="N10" s="145"/>
      <c r="O10" s="145"/>
      <c r="P10" s="145"/>
      <c r="Q10" s="145"/>
      <c r="R10" s="8"/>
      <c r="S10" s="8"/>
      <c r="T10" s="8"/>
      <c r="V10" s="24" t="s">
        <v>43</v>
      </c>
      <c r="W10" s="24"/>
      <c r="X10" s="26" t="s">
        <v>29</v>
      </c>
    </row>
    <row r="11" spans="2:24" ht="9.75" customHeight="1">
      <c r="V11" s="24" t="s">
        <v>44</v>
      </c>
      <c r="W11" s="24"/>
      <c r="X11" s="24"/>
    </row>
    <row r="12" spans="2:24">
      <c r="B12" s="1" t="s">
        <v>5</v>
      </c>
      <c r="U12" s="24"/>
      <c r="V12" s="24"/>
      <c r="W12" s="24"/>
      <c r="X12" s="1"/>
    </row>
    <row r="13" spans="2:24" ht="28.5" customHeight="1">
      <c r="B13" s="6" t="s">
        <v>45</v>
      </c>
      <c r="C13" s="149"/>
      <c r="D13" s="149"/>
      <c r="E13" s="149"/>
      <c r="F13" s="149"/>
      <c r="G13" s="149"/>
      <c r="H13" s="149"/>
      <c r="I13" s="149"/>
      <c r="J13" s="149"/>
      <c r="K13" s="149"/>
      <c r="L13" s="149"/>
      <c r="M13" s="149"/>
      <c r="N13" s="149"/>
      <c r="O13" s="149"/>
      <c r="P13" s="149"/>
      <c r="Q13" s="149"/>
      <c r="R13" s="149"/>
      <c r="S13" s="149"/>
      <c r="T13" s="149"/>
      <c r="U13" s="24"/>
      <c r="X13" s="1"/>
    </row>
    <row r="14" spans="2:24" ht="28.5" customHeight="1">
      <c r="B14" s="6" t="s">
        <v>46</v>
      </c>
      <c r="C14" s="149"/>
      <c r="D14" s="149"/>
      <c r="E14" s="149"/>
      <c r="F14" s="149"/>
      <c r="G14" s="149"/>
      <c r="H14" s="149"/>
      <c r="I14" s="149"/>
      <c r="J14" s="149"/>
      <c r="K14" s="149"/>
      <c r="L14" s="149"/>
      <c r="M14" s="149"/>
      <c r="N14" s="149"/>
      <c r="O14" s="149"/>
      <c r="P14" s="149"/>
      <c r="Q14" s="149"/>
      <c r="R14" s="149"/>
      <c r="S14" s="149"/>
      <c r="T14" s="149"/>
      <c r="U14" s="24"/>
      <c r="X14" s="1"/>
    </row>
    <row r="15" spans="2:24" ht="28.5" customHeight="1">
      <c r="B15" s="6" t="s">
        <v>47</v>
      </c>
      <c r="C15" s="149"/>
      <c r="D15" s="149"/>
      <c r="E15" s="149"/>
      <c r="F15" s="149"/>
      <c r="G15" s="149"/>
      <c r="H15" s="149"/>
      <c r="I15" s="149"/>
      <c r="J15" s="149"/>
      <c r="K15" s="149"/>
      <c r="L15" s="149"/>
      <c r="M15" s="149"/>
      <c r="N15" s="149"/>
      <c r="O15" s="149"/>
      <c r="P15" s="149"/>
      <c r="Q15" s="149"/>
      <c r="R15" s="149"/>
      <c r="S15" s="149"/>
      <c r="T15" s="149"/>
      <c r="U15" s="24"/>
      <c r="X15" s="1"/>
    </row>
    <row r="16" spans="2:24" ht="11.25" customHeight="1">
      <c r="B16" s="7"/>
      <c r="C16" s="148"/>
      <c r="D16" s="148"/>
      <c r="E16" s="148"/>
      <c r="F16" s="148"/>
      <c r="G16" s="148"/>
      <c r="H16" s="148"/>
      <c r="I16" s="148"/>
      <c r="J16" s="148"/>
      <c r="K16" s="148"/>
      <c r="L16" s="148"/>
      <c r="M16" s="148"/>
      <c r="N16" s="148"/>
      <c r="O16" s="148"/>
      <c r="P16" s="148"/>
      <c r="Q16" s="148"/>
      <c r="R16" s="148"/>
      <c r="S16" s="148"/>
      <c r="T16" s="148"/>
      <c r="U16" s="24"/>
      <c r="X16" s="1"/>
    </row>
    <row r="17" spans="1:25">
      <c r="B17" s="1" t="s">
        <v>6</v>
      </c>
      <c r="U17" s="24"/>
      <c r="X17" s="1"/>
    </row>
    <row r="18" spans="1:25" ht="28.5" customHeight="1">
      <c r="B18" s="6" t="s">
        <v>45</v>
      </c>
      <c r="C18" s="149"/>
      <c r="D18" s="149"/>
      <c r="E18" s="149"/>
      <c r="F18" s="149"/>
      <c r="G18" s="149"/>
      <c r="H18" s="149"/>
      <c r="I18" s="149"/>
      <c r="J18" s="149"/>
      <c r="K18" s="149"/>
      <c r="L18" s="149"/>
      <c r="M18" s="149"/>
      <c r="N18" s="149"/>
      <c r="O18" s="149"/>
      <c r="P18" s="149"/>
      <c r="Q18" s="149"/>
      <c r="R18" s="149"/>
      <c r="S18" s="149"/>
      <c r="T18" s="149"/>
      <c r="U18" s="24"/>
      <c r="X18" s="1"/>
    </row>
    <row r="19" spans="1:25" ht="28.5" customHeight="1">
      <c r="B19" s="6" t="s">
        <v>46</v>
      </c>
      <c r="C19" s="149"/>
      <c r="D19" s="149"/>
      <c r="E19" s="149"/>
      <c r="F19" s="149"/>
      <c r="G19" s="149"/>
      <c r="H19" s="149"/>
      <c r="I19" s="149"/>
      <c r="J19" s="149"/>
      <c r="K19" s="149"/>
      <c r="L19" s="149"/>
      <c r="M19" s="149"/>
      <c r="N19" s="149"/>
      <c r="O19" s="149"/>
      <c r="P19" s="149"/>
      <c r="Q19" s="149"/>
      <c r="R19" s="149"/>
      <c r="S19" s="149"/>
      <c r="T19" s="149"/>
      <c r="U19" s="24"/>
      <c r="X19" s="1"/>
    </row>
    <row r="20" spans="1:25" ht="28.5" customHeight="1">
      <c r="B20" s="6" t="s">
        <v>47</v>
      </c>
      <c r="C20" s="149"/>
      <c r="D20" s="149"/>
      <c r="E20" s="149"/>
      <c r="F20" s="149"/>
      <c r="G20" s="149"/>
      <c r="H20" s="149"/>
      <c r="I20" s="149"/>
      <c r="J20" s="149"/>
      <c r="K20" s="149"/>
      <c r="L20" s="149"/>
      <c r="M20" s="149"/>
      <c r="N20" s="149"/>
      <c r="O20" s="149"/>
      <c r="P20" s="149"/>
      <c r="Q20" s="149"/>
      <c r="R20" s="149"/>
      <c r="S20" s="149"/>
      <c r="T20" s="149"/>
      <c r="U20" s="24"/>
      <c r="X20" s="1"/>
    </row>
    <row r="21" spans="1:25" ht="12" customHeight="1">
      <c r="B21" s="6"/>
      <c r="C21" s="21"/>
      <c r="D21" s="21"/>
      <c r="E21" s="21"/>
      <c r="F21" s="21"/>
      <c r="G21" s="21"/>
      <c r="H21" s="21"/>
      <c r="I21" s="21"/>
      <c r="J21" s="21"/>
      <c r="K21" s="21"/>
      <c r="L21" s="21"/>
      <c r="M21" s="21"/>
      <c r="N21" s="21"/>
      <c r="O21" s="21"/>
      <c r="P21" s="21"/>
      <c r="Q21" s="21"/>
      <c r="R21" s="21"/>
      <c r="S21" s="21"/>
      <c r="T21" s="21"/>
      <c r="U21" s="24"/>
      <c r="X21" s="1"/>
    </row>
    <row r="22" spans="1:25">
      <c r="B22" s="1" t="s">
        <v>86</v>
      </c>
      <c r="V22" s="24"/>
    </row>
    <row r="23" spans="1:25">
      <c r="B23" s="1" t="s">
        <v>7</v>
      </c>
      <c r="V23" s="24"/>
    </row>
    <row r="24" spans="1:25" s="23" customFormat="1" ht="13.5">
      <c r="A24" s="24"/>
      <c r="B24" s="18" t="s">
        <v>8</v>
      </c>
      <c r="C24" s="18" t="s">
        <v>9</v>
      </c>
      <c r="D24" s="141" t="s">
        <v>10</v>
      </c>
      <c r="E24" s="141"/>
      <c r="F24" s="141"/>
      <c r="G24" s="136" t="s">
        <v>21</v>
      </c>
      <c r="H24" s="150"/>
      <c r="I24" s="150"/>
      <c r="J24" s="150"/>
      <c r="K24" s="150"/>
      <c r="L24" s="150"/>
      <c r="M24" s="150"/>
      <c r="N24" s="151"/>
      <c r="O24" s="141" t="s">
        <v>11</v>
      </c>
      <c r="P24" s="141"/>
      <c r="Q24" s="141" t="s">
        <v>13</v>
      </c>
      <c r="R24" s="141"/>
      <c r="S24" s="141" t="s">
        <v>14</v>
      </c>
      <c r="T24" s="141"/>
      <c r="V24" s="28" t="s">
        <v>35</v>
      </c>
      <c r="W24" s="29"/>
      <c r="X24" s="29"/>
      <c r="Y24" s="29"/>
    </row>
    <row r="25" spans="1:25" ht="15" customHeight="1">
      <c r="B25" s="3"/>
      <c r="C25" s="3"/>
      <c r="D25" s="140"/>
      <c r="E25" s="140"/>
      <c r="F25" s="140"/>
      <c r="G25" s="10"/>
      <c r="H25" s="134"/>
      <c r="I25" s="134"/>
      <c r="J25" s="134"/>
      <c r="K25" s="134"/>
      <c r="L25" s="134"/>
      <c r="M25" s="134"/>
      <c r="N25" s="135"/>
      <c r="O25" s="141"/>
      <c r="P25" s="141"/>
      <c r="Q25" s="142"/>
      <c r="R25" s="142"/>
      <c r="S25" s="143"/>
      <c r="T25" s="143"/>
      <c r="V25" s="29"/>
      <c r="W25" s="29"/>
      <c r="X25" s="1"/>
    </row>
    <row r="26" spans="1:25" ht="15" customHeight="1">
      <c r="B26" s="4"/>
      <c r="C26" s="4"/>
      <c r="D26" s="140"/>
      <c r="E26" s="140"/>
      <c r="F26" s="140"/>
      <c r="G26" s="10"/>
      <c r="H26" s="134"/>
      <c r="I26" s="134"/>
      <c r="J26" s="134"/>
      <c r="K26" s="134"/>
      <c r="L26" s="134"/>
      <c r="M26" s="134"/>
      <c r="N26" s="135"/>
      <c r="O26" s="141"/>
      <c r="P26" s="141"/>
      <c r="Q26" s="142"/>
      <c r="R26" s="142"/>
      <c r="S26" s="143"/>
      <c r="T26" s="143"/>
      <c r="V26" s="29"/>
      <c r="W26" s="29"/>
      <c r="X26" s="1"/>
    </row>
    <row r="27" spans="1:25" ht="15" customHeight="1">
      <c r="B27" s="4"/>
      <c r="C27" s="4"/>
      <c r="D27" s="140"/>
      <c r="E27" s="140"/>
      <c r="F27" s="140"/>
      <c r="G27" s="10"/>
      <c r="H27" s="134"/>
      <c r="I27" s="134"/>
      <c r="J27" s="134"/>
      <c r="K27" s="134"/>
      <c r="L27" s="134"/>
      <c r="M27" s="134"/>
      <c r="N27" s="135"/>
      <c r="O27" s="141"/>
      <c r="P27" s="141"/>
      <c r="Q27" s="142"/>
      <c r="R27" s="142"/>
      <c r="S27" s="143"/>
      <c r="T27" s="143"/>
      <c r="V27" s="29"/>
      <c r="W27" s="29"/>
      <c r="X27" s="1"/>
    </row>
    <row r="28" spans="1:25" ht="15" customHeight="1">
      <c r="B28" s="4"/>
      <c r="C28" s="4"/>
      <c r="D28" s="140"/>
      <c r="E28" s="140"/>
      <c r="F28" s="140"/>
      <c r="G28" s="10"/>
      <c r="H28" s="134"/>
      <c r="I28" s="134"/>
      <c r="J28" s="134"/>
      <c r="K28" s="134"/>
      <c r="L28" s="134"/>
      <c r="M28" s="134"/>
      <c r="N28" s="135"/>
      <c r="O28" s="141"/>
      <c r="P28" s="141"/>
      <c r="Q28" s="142"/>
      <c r="R28" s="142"/>
      <c r="S28" s="143"/>
      <c r="T28" s="143"/>
      <c r="V28" s="29"/>
      <c r="W28" s="29"/>
      <c r="X28" s="1"/>
    </row>
    <row r="29" spans="1:25" ht="15" customHeight="1">
      <c r="B29" s="4"/>
      <c r="C29" s="4"/>
      <c r="D29" s="140"/>
      <c r="E29" s="140"/>
      <c r="F29" s="140"/>
      <c r="G29" s="10"/>
      <c r="H29" s="134"/>
      <c r="I29" s="134"/>
      <c r="J29" s="134"/>
      <c r="K29" s="134"/>
      <c r="L29" s="134"/>
      <c r="M29" s="134"/>
      <c r="N29" s="135"/>
      <c r="O29" s="141"/>
      <c r="P29" s="141"/>
      <c r="Q29" s="142"/>
      <c r="R29" s="142"/>
      <c r="S29" s="143"/>
      <c r="T29" s="143"/>
      <c r="V29" s="29"/>
      <c r="W29" s="29"/>
      <c r="X29" s="1"/>
    </row>
    <row r="30" spans="1:25" ht="15" customHeight="1">
      <c r="B30" s="4"/>
      <c r="C30" s="4"/>
      <c r="D30" s="140"/>
      <c r="E30" s="140"/>
      <c r="F30" s="140"/>
      <c r="G30" s="10"/>
      <c r="H30" s="134"/>
      <c r="I30" s="134"/>
      <c r="J30" s="134"/>
      <c r="K30" s="134"/>
      <c r="L30" s="134"/>
      <c r="M30" s="134"/>
      <c r="N30" s="135"/>
      <c r="O30" s="141"/>
      <c r="P30" s="141"/>
      <c r="Q30" s="142"/>
      <c r="R30" s="142"/>
      <c r="S30" s="143"/>
      <c r="T30" s="143"/>
      <c r="V30" s="29"/>
      <c r="W30" s="29"/>
      <c r="X30" s="1"/>
    </row>
    <row r="31" spans="1:25" ht="15" customHeight="1">
      <c r="B31" s="4"/>
      <c r="C31" s="4"/>
      <c r="D31" s="140"/>
      <c r="E31" s="140"/>
      <c r="F31" s="140"/>
      <c r="G31" s="10"/>
      <c r="H31" s="134"/>
      <c r="I31" s="134"/>
      <c r="J31" s="134"/>
      <c r="K31" s="134"/>
      <c r="L31" s="134"/>
      <c r="M31" s="134"/>
      <c r="N31" s="135"/>
      <c r="O31" s="141"/>
      <c r="P31" s="141"/>
      <c r="Q31" s="142"/>
      <c r="R31" s="142"/>
      <c r="S31" s="143"/>
      <c r="T31" s="143"/>
      <c r="V31" s="29"/>
      <c r="W31" s="29"/>
      <c r="X31" s="1"/>
    </row>
    <row r="32" spans="1:25" ht="15" customHeight="1">
      <c r="B32" s="4"/>
      <c r="C32" s="4"/>
      <c r="D32" s="140"/>
      <c r="E32" s="140"/>
      <c r="F32" s="140"/>
      <c r="G32" s="10"/>
      <c r="H32" s="134"/>
      <c r="I32" s="134"/>
      <c r="J32" s="134"/>
      <c r="K32" s="134"/>
      <c r="L32" s="134"/>
      <c r="M32" s="134"/>
      <c r="N32" s="135"/>
      <c r="O32" s="141"/>
      <c r="P32" s="141"/>
      <c r="Q32" s="142"/>
      <c r="R32" s="142"/>
      <c r="S32" s="143"/>
      <c r="T32" s="143"/>
      <c r="V32" s="29"/>
      <c r="W32" s="29"/>
      <c r="X32" s="1"/>
    </row>
    <row r="33" spans="2:24" ht="15" customHeight="1">
      <c r="B33" s="4"/>
      <c r="C33" s="4"/>
      <c r="D33" s="140"/>
      <c r="E33" s="140"/>
      <c r="F33" s="140"/>
      <c r="G33" s="10"/>
      <c r="H33" s="134"/>
      <c r="I33" s="134"/>
      <c r="J33" s="134"/>
      <c r="K33" s="134"/>
      <c r="L33" s="134"/>
      <c r="M33" s="134"/>
      <c r="N33" s="135"/>
      <c r="O33" s="141"/>
      <c r="P33" s="141"/>
      <c r="Q33" s="142"/>
      <c r="R33" s="142"/>
      <c r="S33" s="143"/>
      <c r="T33" s="143"/>
      <c r="V33" s="29"/>
      <c r="W33" s="29"/>
      <c r="X33" s="1"/>
    </row>
    <row r="34" spans="2:24" ht="15" customHeight="1">
      <c r="B34" s="4"/>
      <c r="C34" s="4"/>
      <c r="D34" s="140"/>
      <c r="E34" s="140"/>
      <c r="F34" s="140"/>
      <c r="G34" s="10"/>
      <c r="H34" s="134"/>
      <c r="I34" s="134"/>
      <c r="J34" s="134"/>
      <c r="K34" s="134"/>
      <c r="L34" s="134"/>
      <c r="M34" s="134"/>
      <c r="N34" s="135"/>
      <c r="O34" s="141"/>
      <c r="P34" s="141"/>
      <c r="Q34" s="142"/>
      <c r="R34" s="142"/>
      <c r="S34" s="143"/>
      <c r="T34" s="143"/>
      <c r="V34" s="29"/>
      <c r="W34" s="29"/>
      <c r="X34" s="1"/>
    </row>
    <row r="35" spans="2:24" ht="15" customHeight="1">
      <c r="B35" s="4"/>
      <c r="C35" s="4"/>
      <c r="D35" s="140"/>
      <c r="E35" s="140"/>
      <c r="F35" s="140"/>
      <c r="G35" s="10"/>
      <c r="H35" s="134"/>
      <c r="I35" s="134"/>
      <c r="J35" s="134"/>
      <c r="K35" s="134"/>
      <c r="L35" s="134"/>
      <c r="M35" s="134"/>
      <c r="N35" s="135"/>
      <c r="O35" s="141"/>
      <c r="P35" s="141"/>
      <c r="Q35" s="142"/>
      <c r="R35" s="142"/>
      <c r="S35" s="143"/>
      <c r="T35" s="143"/>
      <c r="V35" s="29"/>
      <c r="W35" s="29"/>
      <c r="X35" s="1"/>
    </row>
    <row r="36" spans="2:24" ht="15" customHeight="1">
      <c r="B36" s="4"/>
      <c r="C36" s="4"/>
      <c r="D36" s="140"/>
      <c r="E36" s="140"/>
      <c r="F36" s="140"/>
      <c r="G36" s="10"/>
      <c r="H36" s="134"/>
      <c r="I36" s="134"/>
      <c r="J36" s="134"/>
      <c r="K36" s="134"/>
      <c r="L36" s="134"/>
      <c r="M36" s="134"/>
      <c r="N36" s="135"/>
      <c r="O36" s="141"/>
      <c r="P36" s="141"/>
      <c r="Q36" s="142"/>
      <c r="R36" s="142"/>
      <c r="S36" s="143"/>
      <c r="T36" s="143"/>
      <c r="V36" s="29"/>
      <c r="W36" s="29"/>
      <c r="X36" s="1"/>
    </row>
    <row r="37" spans="2:24" ht="15" customHeight="1">
      <c r="B37" s="4"/>
      <c r="C37" s="4"/>
      <c r="D37" s="140"/>
      <c r="E37" s="140"/>
      <c r="F37" s="140"/>
      <c r="G37" s="10"/>
      <c r="H37" s="134"/>
      <c r="I37" s="134"/>
      <c r="J37" s="134"/>
      <c r="K37" s="134"/>
      <c r="L37" s="134"/>
      <c r="M37" s="134"/>
      <c r="N37" s="135"/>
      <c r="O37" s="141"/>
      <c r="P37" s="141"/>
      <c r="Q37" s="142"/>
      <c r="R37" s="142"/>
      <c r="S37" s="143"/>
      <c r="T37" s="143"/>
      <c r="V37" s="29"/>
      <c r="W37" s="29"/>
      <c r="X37" s="1"/>
    </row>
    <row r="38" spans="2:24" ht="15" customHeight="1">
      <c r="B38" s="4"/>
      <c r="C38" s="4"/>
      <c r="D38" s="140"/>
      <c r="E38" s="140"/>
      <c r="F38" s="140"/>
      <c r="G38" s="10"/>
      <c r="H38" s="134"/>
      <c r="I38" s="134"/>
      <c r="J38" s="134"/>
      <c r="K38" s="134"/>
      <c r="L38" s="134"/>
      <c r="M38" s="134"/>
      <c r="N38" s="135"/>
      <c r="O38" s="141"/>
      <c r="P38" s="141"/>
      <c r="Q38" s="142"/>
      <c r="R38" s="142"/>
      <c r="S38" s="143"/>
      <c r="T38" s="143"/>
      <c r="V38" s="29"/>
      <c r="W38" s="29"/>
      <c r="X38" s="1"/>
    </row>
    <row r="39" spans="2:24" ht="15" customHeight="1">
      <c r="B39" s="4"/>
      <c r="C39" s="4"/>
      <c r="D39" s="140"/>
      <c r="E39" s="140"/>
      <c r="F39" s="140"/>
      <c r="G39" s="10"/>
      <c r="H39" s="134"/>
      <c r="I39" s="134"/>
      <c r="J39" s="134"/>
      <c r="K39" s="134"/>
      <c r="L39" s="134"/>
      <c r="M39" s="134"/>
      <c r="N39" s="135"/>
      <c r="O39" s="141"/>
      <c r="P39" s="141"/>
      <c r="Q39" s="142"/>
      <c r="R39" s="142"/>
      <c r="S39" s="143"/>
      <c r="T39" s="143"/>
      <c r="V39" s="29"/>
      <c r="W39" s="29"/>
      <c r="X39" s="1"/>
    </row>
    <row r="40" spans="2:24" ht="15" customHeight="1">
      <c r="B40" s="4"/>
      <c r="C40" s="4"/>
      <c r="D40" s="140"/>
      <c r="E40" s="140"/>
      <c r="F40" s="140"/>
      <c r="G40" s="10"/>
      <c r="H40" s="134"/>
      <c r="I40" s="134"/>
      <c r="J40" s="134"/>
      <c r="K40" s="134"/>
      <c r="L40" s="134"/>
      <c r="M40" s="134"/>
      <c r="N40" s="135"/>
      <c r="O40" s="141"/>
      <c r="P40" s="141"/>
      <c r="Q40" s="142"/>
      <c r="R40" s="142"/>
      <c r="S40" s="143"/>
      <c r="T40" s="143"/>
      <c r="V40" s="29"/>
      <c r="W40" s="29"/>
      <c r="X40" s="1"/>
    </row>
    <row r="41" spans="2:24" ht="15" customHeight="1">
      <c r="B41" s="4"/>
      <c r="C41" s="4"/>
      <c r="D41" s="140"/>
      <c r="E41" s="140"/>
      <c r="F41" s="140"/>
      <c r="G41" s="10"/>
      <c r="H41" s="134"/>
      <c r="I41" s="134"/>
      <c r="J41" s="134"/>
      <c r="K41" s="134"/>
      <c r="L41" s="134"/>
      <c r="M41" s="134"/>
      <c r="N41" s="135"/>
      <c r="O41" s="141"/>
      <c r="P41" s="141"/>
      <c r="Q41" s="142"/>
      <c r="R41" s="142"/>
      <c r="S41" s="143"/>
      <c r="T41" s="143"/>
      <c r="V41" s="29"/>
      <c r="W41" s="29"/>
      <c r="X41" s="1"/>
    </row>
    <row r="42" spans="2:24" ht="15" customHeight="1">
      <c r="B42" s="4"/>
      <c r="C42" s="4"/>
      <c r="D42" s="140"/>
      <c r="E42" s="140"/>
      <c r="F42" s="140"/>
      <c r="G42" s="10"/>
      <c r="H42" s="134"/>
      <c r="I42" s="134"/>
      <c r="J42" s="134"/>
      <c r="K42" s="134"/>
      <c r="L42" s="134"/>
      <c r="M42" s="134"/>
      <c r="N42" s="135"/>
      <c r="O42" s="141"/>
      <c r="P42" s="141"/>
      <c r="Q42" s="142"/>
      <c r="R42" s="142"/>
      <c r="S42" s="143"/>
      <c r="T42" s="143"/>
      <c r="V42" s="29"/>
      <c r="W42" s="29"/>
      <c r="X42" s="1"/>
    </row>
    <row r="43" spans="2:24" ht="15" customHeight="1">
      <c r="B43" s="4"/>
      <c r="C43" s="4"/>
      <c r="D43" s="140"/>
      <c r="E43" s="140"/>
      <c r="F43" s="140"/>
      <c r="G43" s="10"/>
      <c r="H43" s="134"/>
      <c r="I43" s="134"/>
      <c r="J43" s="134"/>
      <c r="K43" s="134"/>
      <c r="L43" s="134"/>
      <c r="M43" s="134"/>
      <c r="N43" s="135"/>
      <c r="O43" s="141"/>
      <c r="P43" s="141"/>
      <c r="Q43" s="142"/>
      <c r="R43" s="142"/>
      <c r="S43" s="143"/>
      <c r="T43" s="143"/>
      <c r="V43" s="29"/>
      <c r="W43" s="29"/>
      <c r="X43" s="1"/>
    </row>
    <row r="44" spans="2:24" ht="15" customHeight="1">
      <c r="B44" s="4"/>
      <c r="C44" s="4"/>
      <c r="D44" s="140"/>
      <c r="E44" s="140"/>
      <c r="F44" s="140"/>
      <c r="G44" s="10"/>
      <c r="H44" s="134"/>
      <c r="I44" s="134"/>
      <c r="J44" s="134"/>
      <c r="K44" s="134"/>
      <c r="L44" s="134"/>
      <c r="M44" s="134"/>
      <c r="N44" s="135"/>
      <c r="O44" s="141"/>
      <c r="P44" s="141"/>
      <c r="Q44" s="142"/>
      <c r="R44" s="142"/>
      <c r="S44" s="143"/>
      <c r="T44" s="143"/>
      <c r="V44" s="29"/>
      <c r="W44" s="29"/>
      <c r="X44" s="1"/>
    </row>
    <row r="45" spans="2:24" ht="15" customHeight="1">
      <c r="B45" s="4"/>
      <c r="C45" s="4"/>
      <c r="D45" s="140"/>
      <c r="E45" s="140"/>
      <c r="F45" s="140"/>
      <c r="G45" s="10"/>
      <c r="H45" s="134"/>
      <c r="I45" s="134"/>
      <c r="J45" s="134"/>
      <c r="K45" s="134"/>
      <c r="L45" s="134"/>
      <c r="M45" s="134"/>
      <c r="N45" s="135"/>
      <c r="O45" s="141"/>
      <c r="P45" s="141"/>
      <c r="Q45" s="142"/>
      <c r="R45" s="142"/>
      <c r="S45" s="143"/>
      <c r="T45" s="143"/>
      <c r="V45" s="29"/>
      <c r="W45" s="29"/>
      <c r="X45" s="1"/>
    </row>
    <row r="46" spans="2:24" ht="15" customHeight="1">
      <c r="B46" s="4"/>
      <c r="C46" s="4"/>
      <c r="D46" s="140"/>
      <c r="E46" s="140"/>
      <c r="F46" s="140"/>
      <c r="G46" s="10"/>
      <c r="H46" s="134"/>
      <c r="I46" s="134"/>
      <c r="J46" s="134"/>
      <c r="K46" s="134"/>
      <c r="L46" s="134"/>
      <c r="M46" s="134"/>
      <c r="N46" s="135"/>
      <c r="O46" s="141"/>
      <c r="P46" s="141"/>
      <c r="Q46" s="142"/>
      <c r="R46" s="142"/>
      <c r="S46" s="143"/>
      <c r="T46" s="143"/>
      <c r="V46" s="29"/>
      <c r="W46" s="29"/>
      <c r="X46" s="1"/>
    </row>
    <row r="47" spans="2:24" ht="15" customHeight="1">
      <c r="B47" s="4"/>
      <c r="C47" s="4"/>
      <c r="D47" s="140"/>
      <c r="E47" s="140"/>
      <c r="F47" s="140"/>
      <c r="G47" s="10"/>
      <c r="H47" s="134"/>
      <c r="I47" s="134"/>
      <c r="J47" s="134"/>
      <c r="K47" s="134"/>
      <c r="L47" s="134"/>
      <c r="M47" s="134"/>
      <c r="N47" s="135"/>
      <c r="O47" s="141"/>
      <c r="P47" s="141"/>
      <c r="Q47" s="142"/>
      <c r="R47" s="142"/>
      <c r="S47" s="143"/>
      <c r="T47" s="143"/>
      <c r="V47" s="29"/>
      <c r="W47" s="29"/>
      <c r="X47" s="1"/>
    </row>
    <row r="48" spans="2:24" ht="15" customHeight="1">
      <c r="B48" s="4"/>
      <c r="C48" s="4"/>
      <c r="D48" s="140"/>
      <c r="E48" s="140"/>
      <c r="F48" s="140"/>
      <c r="G48" s="10"/>
      <c r="H48" s="134"/>
      <c r="I48" s="134"/>
      <c r="J48" s="134"/>
      <c r="K48" s="134"/>
      <c r="L48" s="134"/>
      <c r="M48" s="134"/>
      <c r="N48" s="135"/>
      <c r="O48" s="141"/>
      <c r="P48" s="141"/>
      <c r="Q48" s="142"/>
      <c r="R48" s="142"/>
      <c r="S48" s="143"/>
      <c r="T48" s="143"/>
      <c r="V48" s="29"/>
      <c r="W48" s="29"/>
      <c r="X48" s="1"/>
    </row>
    <row r="49" spans="2:24" ht="15" customHeight="1">
      <c r="B49" s="4"/>
      <c r="C49" s="4"/>
      <c r="D49" s="140"/>
      <c r="E49" s="140"/>
      <c r="F49" s="140"/>
      <c r="G49" s="10"/>
      <c r="H49" s="134"/>
      <c r="I49" s="134"/>
      <c r="J49" s="134"/>
      <c r="K49" s="134"/>
      <c r="L49" s="134"/>
      <c r="M49" s="134"/>
      <c r="N49" s="135"/>
      <c r="O49" s="141"/>
      <c r="P49" s="141"/>
      <c r="Q49" s="142"/>
      <c r="R49" s="142"/>
      <c r="S49" s="143"/>
      <c r="T49" s="143"/>
      <c r="V49" s="29"/>
      <c r="W49" s="29"/>
      <c r="X49" s="1"/>
    </row>
    <row r="50" spans="2:24" ht="15" customHeight="1">
      <c r="B50" s="4"/>
      <c r="C50" s="4"/>
      <c r="D50" s="140"/>
      <c r="E50" s="140"/>
      <c r="F50" s="140"/>
      <c r="G50" s="10"/>
      <c r="H50" s="134"/>
      <c r="I50" s="134"/>
      <c r="J50" s="134"/>
      <c r="K50" s="134"/>
      <c r="L50" s="134"/>
      <c r="M50" s="134"/>
      <c r="N50" s="135"/>
      <c r="O50" s="141"/>
      <c r="P50" s="141"/>
      <c r="Q50" s="142"/>
      <c r="R50" s="142"/>
      <c r="S50" s="143"/>
      <c r="T50" s="143"/>
      <c r="V50" s="29"/>
      <c r="W50" s="29"/>
      <c r="X50" s="1"/>
    </row>
    <row r="51" spans="2:24" ht="15" customHeight="1">
      <c r="B51" s="4"/>
      <c r="C51" s="4"/>
      <c r="D51" s="140"/>
      <c r="E51" s="140"/>
      <c r="F51" s="140"/>
      <c r="G51" s="10"/>
      <c r="H51" s="134"/>
      <c r="I51" s="134"/>
      <c r="J51" s="134"/>
      <c r="K51" s="134"/>
      <c r="L51" s="134"/>
      <c r="M51" s="134"/>
      <c r="N51" s="135"/>
      <c r="O51" s="141"/>
      <c r="P51" s="141"/>
      <c r="Q51" s="142"/>
      <c r="R51" s="142"/>
      <c r="S51" s="143"/>
      <c r="T51" s="143"/>
      <c r="V51" s="29"/>
      <c r="W51" s="29"/>
      <c r="X51" s="1"/>
    </row>
    <row r="52" spans="2:24" ht="15" customHeight="1">
      <c r="B52" s="4"/>
      <c r="C52" s="4"/>
      <c r="D52" s="140"/>
      <c r="E52" s="140"/>
      <c r="F52" s="140"/>
      <c r="G52" s="10"/>
      <c r="H52" s="134"/>
      <c r="I52" s="134"/>
      <c r="J52" s="134"/>
      <c r="K52" s="134"/>
      <c r="L52" s="134"/>
      <c r="M52" s="134"/>
      <c r="N52" s="135"/>
      <c r="O52" s="141"/>
      <c r="P52" s="141"/>
      <c r="Q52" s="142"/>
      <c r="R52" s="142"/>
      <c r="S52" s="143"/>
      <c r="T52" s="143"/>
      <c r="V52" s="29"/>
      <c r="W52" s="29"/>
      <c r="X52" s="1"/>
    </row>
    <row r="53" spans="2:24" ht="15" customHeight="1">
      <c r="B53" s="4"/>
      <c r="C53" s="4"/>
      <c r="D53" s="140"/>
      <c r="E53" s="140"/>
      <c r="F53" s="140"/>
      <c r="G53" s="10"/>
      <c r="H53" s="134"/>
      <c r="I53" s="134"/>
      <c r="J53" s="134"/>
      <c r="K53" s="134"/>
      <c r="L53" s="134"/>
      <c r="M53" s="134"/>
      <c r="N53" s="135"/>
      <c r="O53" s="141"/>
      <c r="P53" s="141"/>
      <c r="Q53" s="142"/>
      <c r="R53" s="142"/>
      <c r="S53" s="143"/>
      <c r="T53" s="143"/>
      <c r="V53" s="29"/>
      <c r="W53" s="29"/>
      <c r="X53" s="1"/>
    </row>
    <row r="54" spans="2:24" ht="15" customHeight="1">
      <c r="B54" s="4"/>
      <c r="C54" s="4"/>
      <c r="D54" s="140"/>
      <c r="E54" s="140"/>
      <c r="F54" s="140"/>
      <c r="G54" s="10"/>
      <c r="H54" s="134"/>
      <c r="I54" s="134"/>
      <c r="J54" s="134"/>
      <c r="K54" s="134"/>
      <c r="L54" s="134"/>
      <c r="M54" s="134"/>
      <c r="N54" s="135"/>
      <c r="O54" s="141"/>
      <c r="P54" s="141"/>
      <c r="Q54" s="142"/>
      <c r="R54" s="142"/>
      <c r="S54" s="143"/>
      <c r="T54" s="143"/>
      <c r="V54" s="29"/>
      <c r="W54" s="29"/>
      <c r="X54" s="1"/>
    </row>
    <row r="55" spans="2:24" ht="15" customHeight="1">
      <c r="B55" s="4"/>
      <c r="C55" s="4"/>
      <c r="D55" s="140"/>
      <c r="E55" s="140"/>
      <c r="F55" s="140"/>
      <c r="G55" s="10"/>
      <c r="H55" s="134"/>
      <c r="I55" s="134"/>
      <c r="J55" s="134"/>
      <c r="K55" s="134"/>
      <c r="L55" s="134"/>
      <c r="M55" s="134"/>
      <c r="N55" s="135"/>
      <c r="O55" s="141"/>
      <c r="P55" s="141"/>
      <c r="Q55" s="142"/>
      <c r="R55" s="142"/>
      <c r="S55" s="143"/>
      <c r="T55" s="143"/>
      <c r="V55" s="29"/>
      <c r="W55" s="29"/>
      <c r="X55" s="1"/>
    </row>
    <row r="56" spans="2:24" ht="15" customHeight="1">
      <c r="B56" s="4"/>
      <c r="C56" s="4"/>
      <c r="D56" s="140"/>
      <c r="E56" s="140"/>
      <c r="F56" s="140"/>
      <c r="G56" s="10"/>
      <c r="H56" s="134"/>
      <c r="I56" s="134"/>
      <c r="J56" s="134"/>
      <c r="K56" s="134"/>
      <c r="L56" s="134"/>
      <c r="M56" s="134"/>
      <c r="N56" s="135"/>
      <c r="O56" s="141"/>
      <c r="P56" s="141"/>
      <c r="Q56" s="142"/>
      <c r="R56" s="142"/>
      <c r="S56" s="143"/>
      <c r="T56" s="143"/>
      <c r="V56" s="29"/>
      <c r="W56" s="29"/>
      <c r="X56" s="1"/>
    </row>
    <row r="57" spans="2:24" ht="15" customHeight="1">
      <c r="B57" s="4"/>
      <c r="C57" s="4"/>
      <c r="D57" s="140"/>
      <c r="E57" s="140"/>
      <c r="F57" s="140"/>
      <c r="G57" s="10"/>
      <c r="H57" s="134"/>
      <c r="I57" s="134"/>
      <c r="J57" s="134"/>
      <c r="K57" s="134"/>
      <c r="L57" s="134"/>
      <c r="M57" s="134"/>
      <c r="N57" s="135"/>
      <c r="O57" s="141"/>
      <c r="P57" s="141"/>
      <c r="Q57" s="142"/>
      <c r="R57" s="142"/>
      <c r="S57" s="143"/>
      <c r="T57" s="143"/>
      <c r="V57" s="29"/>
      <c r="W57" s="29"/>
      <c r="X57" s="1"/>
    </row>
    <row r="58" spans="2:24" ht="15" customHeight="1">
      <c r="B58" s="4"/>
      <c r="C58" s="4"/>
      <c r="D58" s="140"/>
      <c r="E58" s="140"/>
      <c r="F58" s="140"/>
      <c r="G58" s="10"/>
      <c r="H58" s="134"/>
      <c r="I58" s="134"/>
      <c r="J58" s="134"/>
      <c r="K58" s="134"/>
      <c r="L58" s="134"/>
      <c r="M58" s="134"/>
      <c r="N58" s="135"/>
      <c r="O58" s="141"/>
      <c r="P58" s="141"/>
      <c r="Q58" s="142"/>
      <c r="R58" s="142"/>
      <c r="S58" s="143"/>
      <c r="T58" s="143"/>
      <c r="V58" s="29"/>
      <c r="W58" s="29"/>
      <c r="X58" s="1"/>
    </row>
    <row r="59" spans="2:24" ht="15" customHeight="1">
      <c r="B59" s="4"/>
      <c r="C59" s="4"/>
      <c r="D59" s="140"/>
      <c r="E59" s="140"/>
      <c r="F59" s="140"/>
      <c r="G59" s="10"/>
      <c r="H59" s="134"/>
      <c r="I59" s="134"/>
      <c r="J59" s="134"/>
      <c r="K59" s="134"/>
      <c r="L59" s="134"/>
      <c r="M59" s="134"/>
      <c r="N59" s="135"/>
      <c r="O59" s="141"/>
      <c r="P59" s="141"/>
      <c r="Q59" s="142"/>
      <c r="R59" s="142"/>
      <c r="S59" s="143"/>
      <c r="T59" s="143"/>
      <c r="V59" s="29"/>
      <c r="W59" s="29"/>
      <c r="X59" s="1"/>
    </row>
    <row r="60" spans="2:24" ht="15" customHeight="1">
      <c r="B60" s="4"/>
      <c r="C60" s="4"/>
      <c r="D60" s="140"/>
      <c r="E60" s="140"/>
      <c r="F60" s="140"/>
      <c r="G60" s="10"/>
      <c r="H60" s="134"/>
      <c r="I60" s="134"/>
      <c r="J60" s="134"/>
      <c r="K60" s="134"/>
      <c r="L60" s="134"/>
      <c r="M60" s="134"/>
      <c r="N60" s="135"/>
      <c r="O60" s="141"/>
      <c r="P60" s="141"/>
      <c r="Q60" s="142"/>
      <c r="R60" s="142"/>
      <c r="S60" s="143"/>
      <c r="T60" s="143"/>
      <c r="V60" s="29"/>
      <c r="W60" s="29"/>
      <c r="X60" s="1"/>
    </row>
    <row r="61" spans="2:24" ht="15" customHeight="1">
      <c r="B61" s="4"/>
      <c r="C61" s="4"/>
      <c r="D61" s="140"/>
      <c r="E61" s="140"/>
      <c r="F61" s="140"/>
      <c r="G61" s="10"/>
      <c r="H61" s="134"/>
      <c r="I61" s="134"/>
      <c r="J61" s="134"/>
      <c r="K61" s="134"/>
      <c r="L61" s="134"/>
      <c r="M61" s="134"/>
      <c r="N61" s="135"/>
      <c r="O61" s="141"/>
      <c r="P61" s="141"/>
      <c r="Q61" s="142"/>
      <c r="R61" s="142"/>
      <c r="S61" s="143"/>
      <c r="T61" s="143"/>
      <c r="V61" s="29"/>
      <c r="W61" s="29"/>
      <c r="X61" s="1"/>
    </row>
    <row r="62" spans="2:24" ht="15" customHeight="1">
      <c r="B62" s="4"/>
      <c r="C62" s="4"/>
      <c r="D62" s="140"/>
      <c r="E62" s="140"/>
      <c r="F62" s="140"/>
      <c r="G62" s="10"/>
      <c r="H62" s="134"/>
      <c r="I62" s="134"/>
      <c r="J62" s="134"/>
      <c r="K62" s="134"/>
      <c r="L62" s="134"/>
      <c r="M62" s="134"/>
      <c r="N62" s="135"/>
      <c r="O62" s="141"/>
      <c r="P62" s="141"/>
      <c r="Q62" s="142"/>
      <c r="R62" s="142"/>
      <c r="S62" s="143"/>
      <c r="T62" s="143"/>
      <c r="V62" s="29"/>
      <c r="W62" s="29"/>
      <c r="X62" s="1"/>
    </row>
    <row r="63" spans="2:24" ht="15" customHeight="1">
      <c r="B63" s="4"/>
      <c r="C63" s="4"/>
      <c r="D63" s="140"/>
      <c r="E63" s="140"/>
      <c r="F63" s="140"/>
      <c r="G63" s="10"/>
      <c r="H63" s="134"/>
      <c r="I63" s="134"/>
      <c r="J63" s="134"/>
      <c r="K63" s="134"/>
      <c r="L63" s="134"/>
      <c r="M63" s="134"/>
      <c r="N63" s="135"/>
      <c r="O63" s="141"/>
      <c r="P63" s="141"/>
      <c r="Q63" s="142"/>
      <c r="R63" s="142"/>
      <c r="S63" s="143"/>
      <c r="T63" s="143"/>
      <c r="V63" s="29"/>
      <c r="W63" s="29"/>
      <c r="X63" s="1"/>
    </row>
    <row r="64" spans="2:24" ht="15" customHeight="1">
      <c r="B64" s="4"/>
      <c r="C64" s="4"/>
      <c r="D64" s="140"/>
      <c r="E64" s="140"/>
      <c r="F64" s="140"/>
      <c r="G64" s="10"/>
      <c r="H64" s="134"/>
      <c r="I64" s="134"/>
      <c r="J64" s="134"/>
      <c r="K64" s="134"/>
      <c r="L64" s="134"/>
      <c r="M64" s="134"/>
      <c r="N64" s="135"/>
      <c r="O64" s="141"/>
      <c r="P64" s="141"/>
      <c r="Q64" s="142"/>
      <c r="R64" s="142"/>
      <c r="S64" s="143"/>
      <c r="T64" s="143"/>
      <c r="V64" s="29"/>
      <c r="W64" s="29"/>
      <c r="X64" s="1"/>
    </row>
    <row r="65" spans="2:24" ht="15" customHeight="1">
      <c r="B65" s="4"/>
      <c r="C65" s="4"/>
      <c r="D65" s="140"/>
      <c r="E65" s="140"/>
      <c r="F65" s="140"/>
      <c r="G65" s="10"/>
      <c r="H65" s="134"/>
      <c r="I65" s="134"/>
      <c r="J65" s="134"/>
      <c r="K65" s="134"/>
      <c r="L65" s="134"/>
      <c r="M65" s="134"/>
      <c r="N65" s="135"/>
      <c r="O65" s="141"/>
      <c r="P65" s="141"/>
      <c r="Q65" s="142"/>
      <c r="R65" s="142"/>
      <c r="S65" s="143"/>
      <c r="T65" s="143"/>
      <c r="V65" s="29"/>
      <c r="W65" s="29"/>
      <c r="X65" s="1"/>
    </row>
    <row r="66" spans="2:24" ht="15" customHeight="1">
      <c r="B66" s="4"/>
      <c r="C66" s="4"/>
      <c r="D66" s="140"/>
      <c r="E66" s="140"/>
      <c r="F66" s="140"/>
      <c r="G66" s="10"/>
      <c r="H66" s="134"/>
      <c r="I66" s="134"/>
      <c r="J66" s="134"/>
      <c r="K66" s="134"/>
      <c r="L66" s="134"/>
      <c r="M66" s="134"/>
      <c r="N66" s="135"/>
      <c r="O66" s="141"/>
      <c r="P66" s="141"/>
      <c r="Q66" s="142"/>
      <c r="R66" s="142"/>
      <c r="S66" s="143"/>
      <c r="T66" s="143"/>
      <c r="V66" s="29"/>
      <c r="W66" s="29"/>
      <c r="X66" s="1"/>
    </row>
    <row r="67" spans="2:24" ht="15" customHeight="1">
      <c r="B67" s="4"/>
      <c r="C67" s="4"/>
      <c r="D67" s="140"/>
      <c r="E67" s="140"/>
      <c r="F67" s="140"/>
      <c r="G67" s="10"/>
      <c r="H67" s="134"/>
      <c r="I67" s="134"/>
      <c r="J67" s="134"/>
      <c r="K67" s="134"/>
      <c r="L67" s="134"/>
      <c r="M67" s="134"/>
      <c r="N67" s="135"/>
      <c r="O67" s="141"/>
      <c r="P67" s="141"/>
      <c r="Q67" s="142"/>
      <c r="R67" s="142"/>
      <c r="S67" s="143"/>
      <c r="T67" s="143"/>
      <c r="V67" s="29"/>
      <c r="W67" s="29"/>
      <c r="X67" s="1"/>
    </row>
    <row r="68" spans="2:24" ht="15" customHeight="1">
      <c r="B68" s="4"/>
      <c r="C68" s="4"/>
      <c r="D68" s="140"/>
      <c r="E68" s="140"/>
      <c r="F68" s="140"/>
      <c r="G68" s="10"/>
      <c r="H68" s="134"/>
      <c r="I68" s="134"/>
      <c r="J68" s="134"/>
      <c r="K68" s="134"/>
      <c r="L68" s="134"/>
      <c r="M68" s="134"/>
      <c r="N68" s="135"/>
      <c r="O68" s="141"/>
      <c r="P68" s="141"/>
      <c r="Q68" s="142"/>
      <c r="R68" s="142"/>
      <c r="S68" s="143"/>
      <c r="T68" s="143"/>
      <c r="V68" s="29"/>
      <c r="W68" s="29"/>
      <c r="X68" s="1"/>
    </row>
    <row r="69" spans="2:24" ht="15" customHeight="1">
      <c r="B69" s="4"/>
      <c r="C69" s="4"/>
      <c r="D69" s="140"/>
      <c r="E69" s="140"/>
      <c r="F69" s="140"/>
      <c r="G69" s="10"/>
      <c r="H69" s="134"/>
      <c r="I69" s="134"/>
      <c r="J69" s="134"/>
      <c r="K69" s="134"/>
      <c r="L69" s="134"/>
      <c r="M69" s="134"/>
      <c r="N69" s="135"/>
      <c r="O69" s="141"/>
      <c r="P69" s="141"/>
      <c r="Q69" s="142"/>
      <c r="R69" s="142"/>
      <c r="S69" s="143"/>
      <c r="T69" s="143"/>
      <c r="V69" s="29"/>
      <c r="W69" s="29"/>
      <c r="X69" s="1"/>
    </row>
    <row r="70" spans="2:24" ht="15" customHeight="1">
      <c r="B70" s="4"/>
      <c r="C70" s="4"/>
      <c r="D70" s="140"/>
      <c r="E70" s="140"/>
      <c r="F70" s="140"/>
      <c r="G70" s="10"/>
      <c r="H70" s="134"/>
      <c r="I70" s="134"/>
      <c r="J70" s="134"/>
      <c r="K70" s="134"/>
      <c r="L70" s="134"/>
      <c r="M70" s="134"/>
      <c r="N70" s="135"/>
      <c r="O70" s="141"/>
      <c r="P70" s="141"/>
      <c r="Q70" s="142"/>
      <c r="R70" s="142"/>
      <c r="S70" s="143"/>
      <c r="T70" s="143"/>
      <c r="V70" s="29"/>
      <c r="W70" s="29"/>
      <c r="X70" s="1"/>
    </row>
    <row r="71" spans="2:24" ht="15" customHeight="1">
      <c r="B71" s="4"/>
      <c r="C71" s="4"/>
      <c r="D71" s="140"/>
      <c r="E71" s="140"/>
      <c r="F71" s="140"/>
      <c r="G71" s="10"/>
      <c r="H71" s="134"/>
      <c r="I71" s="134"/>
      <c r="J71" s="134"/>
      <c r="K71" s="134"/>
      <c r="L71" s="134"/>
      <c r="M71" s="134"/>
      <c r="N71" s="135"/>
      <c r="O71" s="141"/>
      <c r="P71" s="141"/>
      <c r="Q71" s="142"/>
      <c r="R71" s="142"/>
      <c r="S71" s="143"/>
      <c r="T71" s="143"/>
      <c r="V71" s="29"/>
      <c r="W71" s="29"/>
      <c r="X71" s="1"/>
    </row>
    <row r="72" spans="2:24" ht="15" customHeight="1">
      <c r="B72" s="4"/>
      <c r="C72" s="4"/>
      <c r="D72" s="140"/>
      <c r="E72" s="140"/>
      <c r="F72" s="140"/>
      <c r="G72" s="10"/>
      <c r="H72" s="134"/>
      <c r="I72" s="134"/>
      <c r="J72" s="134"/>
      <c r="K72" s="134"/>
      <c r="L72" s="134"/>
      <c r="M72" s="134"/>
      <c r="N72" s="135"/>
      <c r="O72" s="141"/>
      <c r="P72" s="141"/>
      <c r="Q72" s="142"/>
      <c r="R72" s="142"/>
      <c r="S72" s="143"/>
      <c r="T72" s="143"/>
      <c r="V72" s="29"/>
      <c r="W72" s="29"/>
      <c r="X72" s="1"/>
    </row>
    <row r="73" spans="2:24" ht="15" customHeight="1">
      <c r="B73" s="4"/>
      <c r="C73" s="4"/>
      <c r="D73" s="140"/>
      <c r="E73" s="140"/>
      <c r="F73" s="140"/>
      <c r="G73" s="10"/>
      <c r="H73" s="134"/>
      <c r="I73" s="134"/>
      <c r="J73" s="134"/>
      <c r="K73" s="134"/>
      <c r="L73" s="134"/>
      <c r="M73" s="134"/>
      <c r="N73" s="135"/>
      <c r="O73" s="141"/>
      <c r="P73" s="141"/>
      <c r="Q73" s="142"/>
      <c r="R73" s="142"/>
      <c r="S73" s="143"/>
      <c r="T73" s="143"/>
      <c r="V73" s="29"/>
      <c r="W73" s="29"/>
      <c r="X73" s="1"/>
    </row>
    <row r="74" spans="2:24" ht="15" customHeight="1">
      <c r="B74" s="4"/>
      <c r="C74" s="4"/>
      <c r="D74" s="140"/>
      <c r="E74" s="140"/>
      <c r="F74" s="140"/>
      <c r="G74" s="10"/>
      <c r="H74" s="134"/>
      <c r="I74" s="134"/>
      <c r="J74" s="134"/>
      <c r="K74" s="134"/>
      <c r="L74" s="134"/>
      <c r="M74" s="134"/>
      <c r="N74" s="135"/>
      <c r="O74" s="141"/>
      <c r="P74" s="141"/>
      <c r="Q74" s="142"/>
      <c r="R74" s="142"/>
      <c r="S74" s="143"/>
      <c r="T74" s="143"/>
      <c r="V74" s="29"/>
      <c r="W74" s="29"/>
      <c r="X74" s="1"/>
    </row>
    <row r="75" spans="2:24" ht="15" customHeight="1">
      <c r="B75" s="4"/>
      <c r="C75" s="4"/>
      <c r="D75" s="140"/>
      <c r="E75" s="140"/>
      <c r="F75" s="140"/>
      <c r="G75" s="10"/>
      <c r="H75" s="134"/>
      <c r="I75" s="134"/>
      <c r="J75" s="134"/>
      <c r="K75" s="134"/>
      <c r="L75" s="134"/>
      <c r="M75" s="134"/>
      <c r="N75" s="135"/>
      <c r="O75" s="141"/>
      <c r="P75" s="141"/>
      <c r="Q75" s="142"/>
      <c r="R75" s="142"/>
      <c r="S75" s="143"/>
      <c r="T75" s="143"/>
      <c r="V75" s="29"/>
      <c r="W75" s="29"/>
      <c r="X75" s="1"/>
    </row>
    <row r="76" spans="2:24" ht="15" customHeight="1">
      <c r="B76" s="4"/>
      <c r="C76" s="4"/>
      <c r="D76" s="140"/>
      <c r="E76" s="140"/>
      <c r="F76" s="140"/>
      <c r="G76" s="10"/>
      <c r="H76" s="134"/>
      <c r="I76" s="134"/>
      <c r="J76" s="134"/>
      <c r="K76" s="134"/>
      <c r="L76" s="134"/>
      <c r="M76" s="134"/>
      <c r="N76" s="135"/>
      <c r="O76" s="141"/>
      <c r="P76" s="141"/>
      <c r="Q76" s="142"/>
      <c r="R76" s="142"/>
      <c r="S76" s="143"/>
      <c r="T76" s="143"/>
      <c r="V76" s="29"/>
      <c r="W76" s="29"/>
      <c r="X76" s="1"/>
    </row>
    <row r="77" spans="2:24" ht="15" customHeight="1">
      <c r="B77" s="4"/>
      <c r="C77" s="4"/>
      <c r="D77" s="140"/>
      <c r="E77" s="140"/>
      <c r="F77" s="140"/>
      <c r="G77" s="10"/>
      <c r="H77" s="134"/>
      <c r="I77" s="134"/>
      <c r="J77" s="134"/>
      <c r="K77" s="134"/>
      <c r="L77" s="134"/>
      <c r="M77" s="134"/>
      <c r="N77" s="135"/>
      <c r="O77" s="141"/>
      <c r="P77" s="141"/>
      <c r="Q77" s="142"/>
      <c r="R77" s="142"/>
      <c r="S77" s="143"/>
      <c r="T77" s="143"/>
      <c r="V77" s="29"/>
      <c r="W77" s="29"/>
      <c r="X77" s="1"/>
    </row>
    <row r="78" spans="2:24" ht="15" customHeight="1">
      <c r="B78" s="4"/>
      <c r="C78" s="4"/>
      <c r="D78" s="140"/>
      <c r="E78" s="140"/>
      <c r="F78" s="140"/>
      <c r="G78" s="10"/>
      <c r="H78" s="134"/>
      <c r="I78" s="134"/>
      <c r="J78" s="134"/>
      <c r="K78" s="134"/>
      <c r="L78" s="134"/>
      <c r="M78" s="134"/>
      <c r="N78" s="135"/>
      <c r="O78" s="141"/>
      <c r="P78" s="141"/>
      <c r="Q78" s="142"/>
      <c r="R78" s="142"/>
      <c r="S78" s="143"/>
      <c r="T78" s="143"/>
      <c r="V78" s="29"/>
      <c r="W78" s="29"/>
      <c r="X78" s="1"/>
    </row>
    <row r="79" spans="2:24" ht="15" customHeight="1">
      <c r="B79" s="4"/>
      <c r="C79" s="4"/>
      <c r="D79" s="140"/>
      <c r="E79" s="140"/>
      <c r="F79" s="140"/>
      <c r="G79" s="10"/>
      <c r="H79" s="134"/>
      <c r="I79" s="134"/>
      <c r="J79" s="134"/>
      <c r="K79" s="134"/>
      <c r="L79" s="134"/>
      <c r="M79" s="134"/>
      <c r="N79" s="135"/>
      <c r="O79" s="141"/>
      <c r="P79" s="141"/>
      <c r="Q79" s="142"/>
      <c r="R79" s="142"/>
      <c r="S79" s="143"/>
      <c r="T79" s="143"/>
      <c r="V79" s="29"/>
      <c r="W79" s="29"/>
      <c r="X79" s="1"/>
    </row>
    <row r="80" spans="2:24" ht="15" customHeight="1">
      <c r="B80" s="4"/>
      <c r="C80" s="4"/>
      <c r="D80" s="140"/>
      <c r="E80" s="140"/>
      <c r="F80" s="140"/>
      <c r="G80" s="10"/>
      <c r="H80" s="134"/>
      <c r="I80" s="134"/>
      <c r="J80" s="134"/>
      <c r="K80" s="134"/>
      <c r="L80" s="134"/>
      <c r="M80" s="134"/>
      <c r="N80" s="135"/>
      <c r="O80" s="141"/>
      <c r="P80" s="141"/>
      <c r="Q80" s="142"/>
      <c r="R80" s="142"/>
      <c r="S80" s="143"/>
      <c r="T80" s="143"/>
      <c r="V80" s="29"/>
      <c r="W80" s="29"/>
      <c r="X80" s="1"/>
    </row>
    <row r="81" spans="2:24" ht="15" customHeight="1">
      <c r="B81" s="4"/>
      <c r="C81" s="4"/>
      <c r="D81" s="140"/>
      <c r="E81" s="140"/>
      <c r="F81" s="140"/>
      <c r="G81" s="10"/>
      <c r="H81" s="134"/>
      <c r="I81" s="134"/>
      <c r="J81" s="134"/>
      <c r="K81" s="134"/>
      <c r="L81" s="134"/>
      <c r="M81" s="134"/>
      <c r="N81" s="135"/>
      <c r="O81" s="141"/>
      <c r="P81" s="141"/>
      <c r="Q81" s="142"/>
      <c r="R81" s="142"/>
      <c r="S81" s="143"/>
      <c r="T81" s="143"/>
      <c r="V81" s="29"/>
      <c r="W81" s="29"/>
      <c r="X81" s="1"/>
    </row>
    <row r="82" spans="2:24" ht="15" customHeight="1">
      <c r="B82" s="4"/>
      <c r="C82" s="4"/>
      <c r="D82" s="140"/>
      <c r="E82" s="140"/>
      <c r="F82" s="140"/>
      <c r="G82" s="10"/>
      <c r="H82" s="134"/>
      <c r="I82" s="134"/>
      <c r="J82" s="134"/>
      <c r="K82" s="134"/>
      <c r="L82" s="134"/>
      <c r="M82" s="134"/>
      <c r="N82" s="135"/>
      <c r="O82" s="141"/>
      <c r="P82" s="141"/>
      <c r="Q82" s="142"/>
      <c r="R82" s="142"/>
      <c r="S82" s="143"/>
      <c r="T82" s="143"/>
      <c r="V82" s="29"/>
      <c r="W82" s="29"/>
      <c r="X82" s="1"/>
    </row>
    <row r="83" spans="2:24" ht="15" customHeight="1">
      <c r="B83" s="4"/>
      <c r="C83" s="4"/>
      <c r="D83" s="140"/>
      <c r="E83" s="140"/>
      <c r="F83" s="140"/>
      <c r="G83" s="10"/>
      <c r="H83" s="134"/>
      <c r="I83" s="134"/>
      <c r="J83" s="134"/>
      <c r="K83" s="134"/>
      <c r="L83" s="134"/>
      <c r="M83" s="134"/>
      <c r="N83" s="135"/>
      <c r="O83" s="141"/>
      <c r="P83" s="141"/>
      <c r="Q83" s="142"/>
      <c r="R83" s="142"/>
      <c r="S83" s="143"/>
      <c r="T83" s="143"/>
      <c r="V83" s="29"/>
      <c r="W83" s="29"/>
      <c r="X83" s="1"/>
    </row>
    <row r="84" spans="2:24" ht="15" customHeight="1">
      <c r="B84" s="4"/>
      <c r="C84" s="4"/>
      <c r="D84" s="140"/>
      <c r="E84" s="140"/>
      <c r="F84" s="140"/>
      <c r="G84" s="10"/>
      <c r="H84" s="134"/>
      <c r="I84" s="134"/>
      <c r="J84" s="134"/>
      <c r="K84" s="134"/>
      <c r="L84" s="134"/>
      <c r="M84" s="134"/>
      <c r="N84" s="135"/>
      <c r="O84" s="141"/>
      <c r="P84" s="141"/>
      <c r="Q84" s="142"/>
      <c r="R84" s="142"/>
      <c r="S84" s="143"/>
      <c r="T84" s="143"/>
      <c r="V84" s="29"/>
      <c r="W84" s="29"/>
      <c r="X84" s="1"/>
    </row>
    <row r="85" spans="2:24" ht="15" customHeight="1">
      <c r="B85" s="4"/>
      <c r="C85" s="4"/>
      <c r="D85" s="140"/>
      <c r="E85" s="140"/>
      <c r="F85" s="140"/>
      <c r="G85" s="10"/>
      <c r="H85" s="134"/>
      <c r="I85" s="134"/>
      <c r="J85" s="134"/>
      <c r="K85" s="134"/>
      <c r="L85" s="134"/>
      <c r="M85" s="134"/>
      <c r="N85" s="135"/>
      <c r="O85" s="141"/>
      <c r="P85" s="141"/>
      <c r="Q85" s="142"/>
      <c r="R85" s="142"/>
      <c r="S85" s="143"/>
      <c r="T85" s="143"/>
      <c r="V85" s="29"/>
      <c r="W85" s="29"/>
      <c r="X85" s="1"/>
    </row>
    <row r="86" spans="2:24" ht="15" customHeight="1">
      <c r="B86" s="4"/>
      <c r="C86" s="4"/>
      <c r="D86" s="140"/>
      <c r="E86" s="140"/>
      <c r="F86" s="140"/>
      <c r="G86" s="10"/>
      <c r="H86" s="134"/>
      <c r="I86" s="134"/>
      <c r="J86" s="134"/>
      <c r="K86" s="134"/>
      <c r="L86" s="134"/>
      <c r="M86" s="134"/>
      <c r="N86" s="135"/>
      <c r="O86" s="141"/>
      <c r="P86" s="141"/>
      <c r="Q86" s="142"/>
      <c r="R86" s="142"/>
      <c r="S86" s="143"/>
      <c r="T86" s="143"/>
      <c r="V86" s="29"/>
      <c r="W86" s="29"/>
      <c r="X86" s="1"/>
    </row>
    <row r="87" spans="2:24" ht="15" customHeight="1">
      <c r="B87" s="4"/>
      <c r="C87" s="4"/>
      <c r="D87" s="140"/>
      <c r="E87" s="140"/>
      <c r="F87" s="140"/>
      <c r="G87" s="10"/>
      <c r="H87" s="134"/>
      <c r="I87" s="134"/>
      <c r="J87" s="134"/>
      <c r="K87" s="134"/>
      <c r="L87" s="134"/>
      <c r="M87" s="134"/>
      <c r="N87" s="135"/>
      <c r="O87" s="141"/>
      <c r="P87" s="141"/>
      <c r="Q87" s="142"/>
      <c r="R87" s="142"/>
      <c r="S87" s="143"/>
      <c r="T87" s="143"/>
      <c r="V87" s="29"/>
      <c r="W87" s="29"/>
      <c r="X87" s="1"/>
    </row>
    <row r="88" spans="2:24" ht="15" customHeight="1">
      <c r="B88" s="4"/>
      <c r="C88" s="4"/>
      <c r="D88" s="140"/>
      <c r="E88" s="140"/>
      <c r="F88" s="140"/>
      <c r="G88" s="10"/>
      <c r="H88" s="134"/>
      <c r="I88" s="134"/>
      <c r="J88" s="134"/>
      <c r="K88" s="134"/>
      <c r="L88" s="134"/>
      <c r="M88" s="134"/>
      <c r="N88" s="135"/>
      <c r="O88" s="141"/>
      <c r="P88" s="141"/>
      <c r="Q88" s="142"/>
      <c r="R88" s="142"/>
      <c r="S88" s="143"/>
      <c r="T88" s="143"/>
      <c r="V88" s="29"/>
      <c r="W88" s="29"/>
      <c r="X88" s="1"/>
    </row>
    <row r="89" spans="2:24" ht="15" customHeight="1">
      <c r="B89" s="4"/>
      <c r="C89" s="4"/>
      <c r="D89" s="140"/>
      <c r="E89" s="140"/>
      <c r="F89" s="140"/>
      <c r="G89" s="10"/>
      <c r="H89" s="134"/>
      <c r="I89" s="134"/>
      <c r="J89" s="134"/>
      <c r="K89" s="134"/>
      <c r="L89" s="134"/>
      <c r="M89" s="134"/>
      <c r="N89" s="135"/>
      <c r="O89" s="141"/>
      <c r="P89" s="141"/>
      <c r="Q89" s="142"/>
      <c r="R89" s="142"/>
      <c r="S89" s="143"/>
      <c r="T89" s="143"/>
      <c r="V89" s="29"/>
      <c r="W89" s="29"/>
      <c r="X89" s="1"/>
    </row>
    <row r="90" spans="2:24" ht="15" customHeight="1">
      <c r="B90" s="4"/>
      <c r="C90" s="4"/>
      <c r="D90" s="140"/>
      <c r="E90" s="140"/>
      <c r="F90" s="140"/>
      <c r="G90" s="10"/>
      <c r="H90" s="134"/>
      <c r="I90" s="134"/>
      <c r="J90" s="134"/>
      <c r="K90" s="134"/>
      <c r="L90" s="134"/>
      <c r="M90" s="134"/>
      <c r="N90" s="135"/>
      <c r="O90" s="141"/>
      <c r="P90" s="141"/>
      <c r="Q90" s="142"/>
      <c r="R90" s="142"/>
      <c r="S90" s="143"/>
      <c r="T90" s="143"/>
      <c r="V90" s="29"/>
      <c r="W90" s="29"/>
      <c r="X90" s="1"/>
    </row>
    <row r="91" spans="2:24" ht="15" customHeight="1">
      <c r="B91" s="4"/>
      <c r="C91" s="4"/>
      <c r="D91" s="140"/>
      <c r="E91" s="140"/>
      <c r="F91" s="140"/>
      <c r="G91" s="10"/>
      <c r="H91" s="134"/>
      <c r="I91" s="134"/>
      <c r="J91" s="134"/>
      <c r="K91" s="134"/>
      <c r="L91" s="134"/>
      <c r="M91" s="134"/>
      <c r="N91" s="135"/>
      <c r="O91" s="141"/>
      <c r="P91" s="141"/>
      <c r="Q91" s="142"/>
      <c r="R91" s="142"/>
      <c r="S91" s="143"/>
      <c r="T91" s="143"/>
      <c r="V91" s="29"/>
      <c r="W91" s="29"/>
      <c r="X91" s="1"/>
    </row>
    <row r="92" spans="2:24" ht="15" customHeight="1">
      <c r="B92" s="4"/>
      <c r="C92" s="4"/>
      <c r="D92" s="140"/>
      <c r="E92" s="140"/>
      <c r="F92" s="140"/>
      <c r="G92" s="10"/>
      <c r="H92" s="134"/>
      <c r="I92" s="134"/>
      <c r="J92" s="134"/>
      <c r="K92" s="134"/>
      <c r="L92" s="134"/>
      <c r="M92" s="134"/>
      <c r="N92" s="135"/>
      <c r="O92" s="141"/>
      <c r="P92" s="141"/>
      <c r="Q92" s="142"/>
      <c r="R92" s="142"/>
      <c r="S92" s="143"/>
      <c r="T92" s="143"/>
      <c r="V92" s="29"/>
      <c r="W92" s="29"/>
      <c r="X92" s="1"/>
    </row>
    <row r="93" spans="2:24" ht="15" customHeight="1">
      <c r="B93" s="4"/>
      <c r="C93" s="4"/>
      <c r="D93" s="131"/>
      <c r="E93" s="132"/>
      <c r="F93" s="133"/>
      <c r="G93" s="10"/>
      <c r="H93" s="134"/>
      <c r="I93" s="134"/>
      <c r="J93" s="134"/>
      <c r="K93" s="134"/>
      <c r="L93" s="134"/>
      <c r="M93" s="134"/>
      <c r="N93" s="135"/>
      <c r="O93" s="136"/>
      <c r="P93" s="137"/>
      <c r="Q93" s="138"/>
      <c r="R93" s="139"/>
      <c r="S93" s="138"/>
      <c r="T93" s="139"/>
      <c r="V93" s="29"/>
      <c r="W93" s="29"/>
      <c r="X93" s="1"/>
    </row>
    <row r="94" spans="2:24" ht="15" customHeight="1">
      <c r="B94" s="4"/>
      <c r="C94" s="4"/>
      <c r="D94" s="131"/>
      <c r="E94" s="132"/>
      <c r="F94" s="133"/>
      <c r="G94" s="10"/>
      <c r="H94" s="134"/>
      <c r="I94" s="134"/>
      <c r="J94" s="134"/>
      <c r="K94" s="134"/>
      <c r="L94" s="134"/>
      <c r="M94" s="134"/>
      <c r="N94" s="135"/>
      <c r="O94" s="136"/>
      <c r="P94" s="137"/>
      <c r="Q94" s="138"/>
      <c r="R94" s="139"/>
      <c r="S94" s="138"/>
      <c r="T94" s="139"/>
      <c r="V94" s="29"/>
      <c r="W94" s="29"/>
      <c r="X94" s="1"/>
    </row>
    <row r="95" spans="2:24" ht="15" customHeight="1">
      <c r="B95" s="4"/>
      <c r="C95" s="4"/>
      <c r="D95" s="131"/>
      <c r="E95" s="132"/>
      <c r="F95" s="133"/>
      <c r="G95" s="10"/>
      <c r="H95" s="134"/>
      <c r="I95" s="134"/>
      <c r="J95" s="134"/>
      <c r="K95" s="134"/>
      <c r="L95" s="134"/>
      <c r="M95" s="134"/>
      <c r="N95" s="135"/>
      <c r="O95" s="136"/>
      <c r="P95" s="137"/>
      <c r="Q95" s="138"/>
      <c r="R95" s="139"/>
      <c r="S95" s="138"/>
      <c r="T95" s="139"/>
      <c r="V95" s="29"/>
      <c r="W95" s="29"/>
      <c r="X95" s="1"/>
    </row>
    <row r="96" spans="2:24" ht="15" customHeight="1">
      <c r="B96" s="4"/>
      <c r="C96" s="4"/>
      <c r="D96" s="131"/>
      <c r="E96" s="132"/>
      <c r="F96" s="133"/>
      <c r="G96" s="10"/>
      <c r="H96" s="134"/>
      <c r="I96" s="134"/>
      <c r="J96" s="134"/>
      <c r="K96" s="134"/>
      <c r="L96" s="134"/>
      <c r="M96" s="134"/>
      <c r="N96" s="135"/>
      <c r="O96" s="136"/>
      <c r="P96" s="137"/>
      <c r="Q96" s="138"/>
      <c r="R96" s="139"/>
      <c r="S96" s="138"/>
      <c r="T96" s="139"/>
      <c r="V96" s="29"/>
      <c r="W96" s="29"/>
      <c r="X96" s="1"/>
    </row>
    <row r="97" spans="2:24" ht="15" customHeight="1">
      <c r="B97" s="4"/>
      <c r="C97" s="4"/>
      <c r="D97" s="131"/>
      <c r="E97" s="132"/>
      <c r="F97" s="133"/>
      <c r="G97" s="10"/>
      <c r="H97" s="134"/>
      <c r="I97" s="134"/>
      <c r="J97" s="134"/>
      <c r="K97" s="134"/>
      <c r="L97" s="134"/>
      <c r="M97" s="134"/>
      <c r="N97" s="135"/>
      <c r="O97" s="136"/>
      <c r="P97" s="137"/>
      <c r="Q97" s="138"/>
      <c r="R97" s="139"/>
      <c r="S97" s="138"/>
      <c r="T97" s="139"/>
      <c r="V97" s="29"/>
      <c r="W97" s="29"/>
      <c r="X97" s="1"/>
    </row>
    <row r="98" spans="2:24" ht="15" customHeight="1">
      <c r="B98" s="4"/>
      <c r="C98" s="4"/>
      <c r="D98" s="131"/>
      <c r="E98" s="132"/>
      <c r="F98" s="133"/>
      <c r="G98" s="10"/>
      <c r="H98" s="134"/>
      <c r="I98" s="134"/>
      <c r="J98" s="134"/>
      <c r="K98" s="134"/>
      <c r="L98" s="134"/>
      <c r="M98" s="134"/>
      <c r="N98" s="135"/>
      <c r="O98" s="136"/>
      <c r="P98" s="137"/>
      <c r="Q98" s="138"/>
      <c r="R98" s="139"/>
      <c r="S98" s="138"/>
      <c r="T98" s="139"/>
      <c r="V98" s="29"/>
      <c r="W98" s="29"/>
      <c r="X98" s="1"/>
    </row>
    <row r="99" spans="2:24" ht="15" customHeight="1">
      <c r="B99" s="4"/>
      <c r="C99" s="4"/>
      <c r="D99" s="131"/>
      <c r="E99" s="132"/>
      <c r="F99" s="133"/>
      <c r="G99" s="10"/>
      <c r="H99" s="134"/>
      <c r="I99" s="134"/>
      <c r="J99" s="134"/>
      <c r="K99" s="134"/>
      <c r="L99" s="134"/>
      <c r="M99" s="134"/>
      <c r="N99" s="135"/>
      <c r="O99" s="136"/>
      <c r="P99" s="137"/>
      <c r="Q99" s="138"/>
      <c r="R99" s="139"/>
      <c r="S99" s="138"/>
      <c r="T99" s="139"/>
      <c r="V99" s="29"/>
      <c r="W99" s="29"/>
      <c r="X99" s="1"/>
    </row>
    <row r="100" spans="2:24" ht="15" customHeight="1">
      <c r="B100" s="4"/>
      <c r="C100" s="4"/>
      <c r="D100" s="131"/>
      <c r="E100" s="132"/>
      <c r="F100" s="133"/>
      <c r="G100" s="10"/>
      <c r="H100" s="134"/>
      <c r="I100" s="134"/>
      <c r="J100" s="134"/>
      <c r="K100" s="134"/>
      <c r="L100" s="134"/>
      <c r="M100" s="134"/>
      <c r="N100" s="135"/>
      <c r="O100" s="136"/>
      <c r="P100" s="137"/>
      <c r="Q100" s="138"/>
      <c r="R100" s="139"/>
      <c r="S100" s="138"/>
      <c r="T100" s="139"/>
      <c r="V100" s="29"/>
      <c r="W100" s="29"/>
      <c r="X100" s="1"/>
    </row>
    <row r="101" spans="2:24" ht="15" customHeight="1">
      <c r="B101" s="4"/>
      <c r="C101" s="4"/>
      <c r="D101" s="131"/>
      <c r="E101" s="132"/>
      <c r="F101" s="133"/>
      <c r="G101" s="10"/>
      <c r="H101" s="134"/>
      <c r="I101" s="134"/>
      <c r="J101" s="134"/>
      <c r="K101" s="134"/>
      <c r="L101" s="134"/>
      <c r="M101" s="134"/>
      <c r="N101" s="135"/>
      <c r="O101" s="136"/>
      <c r="P101" s="137"/>
      <c r="Q101" s="138"/>
      <c r="R101" s="139"/>
      <c r="S101" s="138"/>
      <c r="T101" s="139"/>
      <c r="V101" s="29"/>
      <c r="W101" s="29"/>
      <c r="X101" s="1"/>
    </row>
    <row r="102" spans="2:24" ht="15" customHeight="1">
      <c r="B102" s="4"/>
      <c r="C102" s="4"/>
      <c r="D102" s="131"/>
      <c r="E102" s="132"/>
      <c r="F102" s="133"/>
      <c r="G102" s="10"/>
      <c r="H102" s="134"/>
      <c r="I102" s="134"/>
      <c r="J102" s="134"/>
      <c r="K102" s="134"/>
      <c r="L102" s="134"/>
      <c r="M102" s="134"/>
      <c r="N102" s="135"/>
      <c r="O102" s="136"/>
      <c r="P102" s="137"/>
      <c r="Q102" s="138"/>
      <c r="R102" s="139"/>
      <c r="S102" s="138"/>
      <c r="T102" s="139"/>
      <c r="V102" s="29"/>
      <c r="W102" s="29"/>
      <c r="X102" s="1"/>
    </row>
    <row r="103" spans="2:24" ht="15" customHeight="1">
      <c r="B103" s="4"/>
      <c r="C103" s="4"/>
      <c r="D103" s="131"/>
      <c r="E103" s="132"/>
      <c r="F103" s="133"/>
      <c r="G103" s="10"/>
      <c r="H103" s="134"/>
      <c r="I103" s="134"/>
      <c r="J103" s="134"/>
      <c r="K103" s="134"/>
      <c r="L103" s="134"/>
      <c r="M103" s="134"/>
      <c r="N103" s="135"/>
      <c r="O103" s="136"/>
      <c r="P103" s="137"/>
      <c r="Q103" s="138"/>
      <c r="R103" s="139"/>
      <c r="S103" s="138"/>
      <c r="T103" s="139"/>
      <c r="V103" s="29"/>
      <c r="W103" s="29"/>
      <c r="X103" s="1"/>
    </row>
    <row r="104" spans="2:24" ht="15" customHeight="1">
      <c r="B104" s="4"/>
      <c r="C104" s="4"/>
      <c r="D104" s="131"/>
      <c r="E104" s="132"/>
      <c r="F104" s="133"/>
      <c r="G104" s="10"/>
      <c r="H104" s="134"/>
      <c r="I104" s="134"/>
      <c r="J104" s="134"/>
      <c r="K104" s="134"/>
      <c r="L104" s="134"/>
      <c r="M104" s="134"/>
      <c r="N104" s="135"/>
      <c r="O104" s="136"/>
      <c r="P104" s="137"/>
      <c r="Q104" s="138"/>
      <c r="R104" s="139"/>
      <c r="S104" s="138"/>
      <c r="T104" s="139"/>
      <c r="V104" s="29"/>
      <c r="W104" s="29"/>
      <c r="X104" s="1"/>
    </row>
    <row r="105" spans="2:24" ht="15" customHeight="1">
      <c r="B105" s="4"/>
      <c r="C105" s="4"/>
      <c r="D105" s="131"/>
      <c r="E105" s="132"/>
      <c r="F105" s="133"/>
      <c r="G105" s="10"/>
      <c r="H105" s="134"/>
      <c r="I105" s="134"/>
      <c r="J105" s="134"/>
      <c r="K105" s="134"/>
      <c r="L105" s="134"/>
      <c r="M105" s="134"/>
      <c r="N105" s="135"/>
      <c r="O105" s="136"/>
      <c r="P105" s="137"/>
      <c r="Q105" s="138"/>
      <c r="R105" s="139"/>
      <c r="S105" s="138"/>
      <c r="T105" s="139"/>
      <c r="V105" s="29"/>
      <c r="W105" s="29"/>
      <c r="X105" s="1"/>
    </row>
    <row r="106" spans="2:24" ht="15" customHeight="1">
      <c r="B106" s="4"/>
      <c r="C106" s="4"/>
      <c r="D106" s="131"/>
      <c r="E106" s="132"/>
      <c r="F106" s="133"/>
      <c r="G106" s="10"/>
      <c r="H106" s="134"/>
      <c r="I106" s="134"/>
      <c r="J106" s="134"/>
      <c r="K106" s="134"/>
      <c r="L106" s="134"/>
      <c r="M106" s="134"/>
      <c r="N106" s="135"/>
      <c r="O106" s="136"/>
      <c r="P106" s="137"/>
      <c r="Q106" s="138"/>
      <c r="R106" s="139"/>
      <c r="S106" s="138"/>
      <c r="T106" s="139"/>
      <c r="V106" s="29"/>
      <c r="W106" s="29"/>
      <c r="X106" s="1"/>
    </row>
    <row r="107" spans="2:24" ht="15" customHeight="1">
      <c r="B107" s="4"/>
      <c r="C107" s="4"/>
      <c r="D107" s="131"/>
      <c r="E107" s="132"/>
      <c r="F107" s="133"/>
      <c r="G107" s="10"/>
      <c r="H107" s="134"/>
      <c r="I107" s="134"/>
      <c r="J107" s="134"/>
      <c r="K107" s="134"/>
      <c r="L107" s="134"/>
      <c r="M107" s="134"/>
      <c r="N107" s="135"/>
      <c r="O107" s="136"/>
      <c r="P107" s="137"/>
      <c r="Q107" s="138"/>
      <c r="R107" s="139"/>
      <c r="S107" s="138"/>
      <c r="T107" s="139"/>
      <c r="V107" s="29"/>
      <c r="W107" s="29"/>
      <c r="X107" s="1"/>
    </row>
    <row r="108" spans="2:24" ht="15" customHeight="1">
      <c r="B108" s="4"/>
      <c r="C108" s="4"/>
      <c r="D108" s="131"/>
      <c r="E108" s="132"/>
      <c r="F108" s="133"/>
      <c r="G108" s="10"/>
      <c r="H108" s="134"/>
      <c r="I108" s="134"/>
      <c r="J108" s="134"/>
      <c r="K108" s="134"/>
      <c r="L108" s="134"/>
      <c r="M108" s="134"/>
      <c r="N108" s="135"/>
      <c r="O108" s="136"/>
      <c r="P108" s="137"/>
      <c r="Q108" s="138"/>
      <c r="R108" s="139"/>
      <c r="S108" s="138"/>
      <c r="T108" s="139"/>
      <c r="V108" s="29"/>
      <c r="W108" s="29"/>
      <c r="X108" s="1"/>
    </row>
    <row r="109" spans="2:24" ht="15" customHeight="1">
      <c r="B109" s="4"/>
      <c r="C109" s="4"/>
      <c r="D109" s="131"/>
      <c r="E109" s="132"/>
      <c r="F109" s="133"/>
      <c r="G109" s="10"/>
      <c r="H109" s="134"/>
      <c r="I109" s="134"/>
      <c r="J109" s="134"/>
      <c r="K109" s="134"/>
      <c r="L109" s="134"/>
      <c r="M109" s="134"/>
      <c r="N109" s="135"/>
      <c r="O109" s="136"/>
      <c r="P109" s="137"/>
      <c r="Q109" s="138"/>
      <c r="R109" s="139"/>
      <c r="S109" s="138"/>
      <c r="T109" s="139"/>
      <c r="V109" s="29"/>
      <c r="W109" s="29"/>
      <c r="X109" s="1"/>
    </row>
    <row r="110" spans="2:24" ht="15" customHeight="1">
      <c r="B110" s="4"/>
      <c r="C110" s="4"/>
      <c r="D110" s="131"/>
      <c r="E110" s="132"/>
      <c r="F110" s="133"/>
      <c r="G110" s="10"/>
      <c r="H110" s="134"/>
      <c r="I110" s="134"/>
      <c r="J110" s="134"/>
      <c r="K110" s="134"/>
      <c r="L110" s="134"/>
      <c r="M110" s="134"/>
      <c r="N110" s="135"/>
      <c r="O110" s="136"/>
      <c r="P110" s="137"/>
      <c r="Q110" s="138"/>
      <c r="R110" s="139"/>
      <c r="S110" s="138"/>
      <c r="T110" s="139"/>
      <c r="V110" s="29"/>
      <c r="W110" s="29"/>
      <c r="X110" s="1"/>
    </row>
    <row r="111" spans="2:24" ht="15" customHeight="1">
      <c r="B111" s="4"/>
      <c r="C111" s="4"/>
      <c r="D111" s="131"/>
      <c r="E111" s="132"/>
      <c r="F111" s="133"/>
      <c r="G111" s="10"/>
      <c r="H111" s="134"/>
      <c r="I111" s="134"/>
      <c r="J111" s="134"/>
      <c r="K111" s="134"/>
      <c r="L111" s="134"/>
      <c r="M111" s="134"/>
      <c r="N111" s="135"/>
      <c r="O111" s="136"/>
      <c r="P111" s="137"/>
      <c r="Q111" s="138"/>
      <c r="R111" s="139"/>
      <c r="S111" s="138"/>
      <c r="T111" s="139"/>
      <c r="V111" s="29"/>
      <c r="W111" s="29"/>
      <c r="X111" s="1"/>
    </row>
    <row r="112" spans="2:24" ht="15" customHeight="1">
      <c r="B112" s="4"/>
      <c r="C112" s="4"/>
      <c r="D112" s="131"/>
      <c r="E112" s="132"/>
      <c r="F112" s="133"/>
      <c r="G112" s="10"/>
      <c r="H112" s="134"/>
      <c r="I112" s="134"/>
      <c r="J112" s="134"/>
      <c r="K112" s="134"/>
      <c r="L112" s="134"/>
      <c r="M112" s="134"/>
      <c r="N112" s="135"/>
      <c r="O112" s="136"/>
      <c r="P112" s="137"/>
      <c r="Q112" s="138"/>
      <c r="R112" s="139"/>
      <c r="S112" s="138"/>
      <c r="T112" s="139"/>
      <c r="V112" s="29"/>
      <c r="W112" s="29"/>
      <c r="X112" s="1"/>
    </row>
    <row r="113" spans="2:24" ht="15" customHeight="1">
      <c r="B113" s="4"/>
      <c r="C113" s="4"/>
      <c r="D113" s="131"/>
      <c r="E113" s="132"/>
      <c r="F113" s="133"/>
      <c r="G113" s="10"/>
      <c r="H113" s="134"/>
      <c r="I113" s="134"/>
      <c r="J113" s="134"/>
      <c r="K113" s="134"/>
      <c r="L113" s="134"/>
      <c r="M113" s="134"/>
      <c r="N113" s="135"/>
      <c r="O113" s="136"/>
      <c r="P113" s="137"/>
      <c r="Q113" s="138"/>
      <c r="R113" s="139"/>
      <c r="S113" s="138"/>
      <c r="T113" s="139"/>
      <c r="V113" s="29"/>
      <c r="W113" s="29"/>
      <c r="X113" s="1"/>
    </row>
    <row r="114" spans="2:24" ht="15" customHeight="1">
      <c r="B114" s="4"/>
      <c r="C114" s="4"/>
      <c r="D114" s="131"/>
      <c r="E114" s="132"/>
      <c r="F114" s="133"/>
      <c r="G114" s="10"/>
      <c r="H114" s="134"/>
      <c r="I114" s="134"/>
      <c r="J114" s="134"/>
      <c r="K114" s="134"/>
      <c r="L114" s="134"/>
      <c r="M114" s="134"/>
      <c r="N114" s="135"/>
      <c r="O114" s="136"/>
      <c r="P114" s="137"/>
      <c r="Q114" s="138"/>
      <c r="R114" s="139"/>
      <c r="S114" s="138"/>
      <c r="T114" s="139"/>
      <c r="V114" s="29"/>
      <c r="W114" s="29"/>
      <c r="X114" s="1"/>
    </row>
    <row r="115" spans="2:24" ht="15" customHeight="1">
      <c r="B115" s="4"/>
      <c r="C115" s="4"/>
      <c r="D115" s="131"/>
      <c r="E115" s="132"/>
      <c r="F115" s="133"/>
      <c r="G115" s="10"/>
      <c r="H115" s="134"/>
      <c r="I115" s="134"/>
      <c r="J115" s="134"/>
      <c r="K115" s="134"/>
      <c r="L115" s="134"/>
      <c r="M115" s="134"/>
      <c r="N115" s="135"/>
      <c r="O115" s="136"/>
      <c r="P115" s="137"/>
      <c r="Q115" s="138"/>
      <c r="R115" s="139"/>
      <c r="S115" s="138"/>
      <c r="T115" s="139"/>
      <c r="V115" s="29"/>
      <c r="W115" s="29"/>
      <c r="X115" s="1"/>
    </row>
    <row r="116" spans="2:24" ht="15" customHeight="1">
      <c r="B116" s="4"/>
      <c r="C116" s="4"/>
      <c r="D116" s="131"/>
      <c r="E116" s="132"/>
      <c r="F116" s="133"/>
      <c r="G116" s="10"/>
      <c r="H116" s="134"/>
      <c r="I116" s="134"/>
      <c r="J116" s="134"/>
      <c r="K116" s="134"/>
      <c r="L116" s="134"/>
      <c r="M116" s="134"/>
      <c r="N116" s="135"/>
      <c r="O116" s="136"/>
      <c r="P116" s="137"/>
      <c r="Q116" s="138"/>
      <c r="R116" s="139"/>
      <c r="S116" s="138"/>
      <c r="T116" s="139"/>
      <c r="V116" s="29"/>
      <c r="W116" s="29"/>
      <c r="X116" s="1"/>
    </row>
    <row r="117" spans="2:24" ht="15" customHeight="1">
      <c r="B117" s="4"/>
      <c r="C117" s="4"/>
      <c r="D117" s="131"/>
      <c r="E117" s="132"/>
      <c r="F117" s="133"/>
      <c r="G117" s="10"/>
      <c r="H117" s="134"/>
      <c r="I117" s="134"/>
      <c r="J117" s="134"/>
      <c r="K117" s="134"/>
      <c r="L117" s="134"/>
      <c r="M117" s="134"/>
      <c r="N117" s="135"/>
      <c r="O117" s="136"/>
      <c r="P117" s="137"/>
      <c r="Q117" s="138"/>
      <c r="R117" s="139"/>
      <c r="S117" s="138"/>
      <c r="T117" s="139"/>
      <c r="V117" s="29"/>
      <c r="W117" s="29"/>
      <c r="X117" s="1"/>
    </row>
    <row r="118" spans="2:24" ht="15" customHeight="1">
      <c r="B118" s="4"/>
      <c r="C118" s="4"/>
      <c r="D118" s="131"/>
      <c r="E118" s="132"/>
      <c r="F118" s="133"/>
      <c r="G118" s="10"/>
      <c r="H118" s="134"/>
      <c r="I118" s="134"/>
      <c r="J118" s="134"/>
      <c r="K118" s="134"/>
      <c r="L118" s="134"/>
      <c r="M118" s="134"/>
      <c r="N118" s="135"/>
      <c r="O118" s="136"/>
      <c r="P118" s="137"/>
      <c r="Q118" s="138"/>
      <c r="R118" s="139"/>
      <c r="S118" s="138"/>
      <c r="T118" s="139"/>
      <c r="V118" s="29"/>
      <c r="W118" s="29"/>
      <c r="X118" s="1"/>
    </row>
    <row r="119" spans="2:24" ht="15" customHeight="1">
      <c r="B119" s="4"/>
      <c r="C119" s="4"/>
      <c r="D119" s="131"/>
      <c r="E119" s="132"/>
      <c r="F119" s="133"/>
      <c r="G119" s="10"/>
      <c r="H119" s="134"/>
      <c r="I119" s="134"/>
      <c r="J119" s="134"/>
      <c r="K119" s="134"/>
      <c r="L119" s="134"/>
      <c r="M119" s="134"/>
      <c r="N119" s="135"/>
      <c r="O119" s="136"/>
      <c r="P119" s="137"/>
      <c r="Q119" s="138"/>
      <c r="R119" s="139"/>
      <c r="S119" s="138"/>
      <c r="T119" s="139"/>
      <c r="V119" s="29"/>
      <c r="W119" s="29"/>
      <c r="X119" s="1"/>
    </row>
    <row r="120" spans="2:24" ht="15" customHeight="1">
      <c r="B120" s="4"/>
      <c r="C120" s="4"/>
      <c r="D120" s="131"/>
      <c r="E120" s="132"/>
      <c r="F120" s="133"/>
      <c r="G120" s="10"/>
      <c r="H120" s="134"/>
      <c r="I120" s="134"/>
      <c r="J120" s="134"/>
      <c r="K120" s="134"/>
      <c r="L120" s="134"/>
      <c r="M120" s="134"/>
      <c r="N120" s="135"/>
      <c r="O120" s="136"/>
      <c r="P120" s="137"/>
      <c r="Q120" s="138"/>
      <c r="R120" s="139"/>
      <c r="S120" s="138"/>
      <c r="T120" s="139"/>
      <c r="V120" s="29"/>
      <c r="W120" s="29"/>
      <c r="X120" s="1"/>
    </row>
    <row r="121" spans="2:24" ht="15" customHeight="1">
      <c r="B121" s="4"/>
      <c r="C121" s="4"/>
      <c r="D121" s="131"/>
      <c r="E121" s="132"/>
      <c r="F121" s="133"/>
      <c r="G121" s="10"/>
      <c r="H121" s="134"/>
      <c r="I121" s="134"/>
      <c r="J121" s="134"/>
      <c r="K121" s="134"/>
      <c r="L121" s="134"/>
      <c r="M121" s="134"/>
      <c r="N121" s="135"/>
      <c r="O121" s="136"/>
      <c r="P121" s="137"/>
      <c r="Q121" s="138"/>
      <c r="R121" s="139"/>
      <c r="S121" s="138"/>
      <c r="T121" s="139"/>
      <c r="V121" s="29"/>
      <c r="W121" s="29"/>
      <c r="X121" s="1"/>
    </row>
    <row r="122" spans="2:24" ht="15" customHeight="1">
      <c r="B122" s="4"/>
      <c r="C122" s="4"/>
      <c r="D122" s="131"/>
      <c r="E122" s="132"/>
      <c r="F122" s="133"/>
      <c r="G122" s="10"/>
      <c r="H122" s="134"/>
      <c r="I122" s="134"/>
      <c r="J122" s="134"/>
      <c r="K122" s="134"/>
      <c r="L122" s="134"/>
      <c r="M122" s="134"/>
      <c r="N122" s="135"/>
      <c r="O122" s="136"/>
      <c r="P122" s="137"/>
      <c r="Q122" s="138"/>
      <c r="R122" s="139"/>
      <c r="S122" s="138"/>
      <c r="T122" s="139"/>
      <c r="V122" s="29"/>
      <c r="W122" s="29"/>
      <c r="X122" s="1"/>
    </row>
    <row r="123" spans="2:24" ht="15" customHeight="1">
      <c r="B123" s="4"/>
      <c r="C123" s="4"/>
      <c r="D123" s="131"/>
      <c r="E123" s="132"/>
      <c r="F123" s="133"/>
      <c r="G123" s="10"/>
      <c r="H123" s="134"/>
      <c r="I123" s="134"/>
      <c r="J123" s="134"/>
      <c r="K123" s="134"/>
      <c r="L123" s="134"/>
      <c r="M123" s="134"/>
      <c r="N123" s="135"/>
      <c r="O123" s="136"/>
      <c r="P123" s="137"/>
      <c r="Q123" s="138"/>
      <c r="R123" s="139"/>
      <c r="S123" s="138"/>
      <c r="T123" s="139"/>
      <c r="V123" s="29"/>
      <c r="W123" s="29"/>
      <c r="X123" s="1"/>
    </row>
    <row r="124" spans="2:24" ht="15" customHeight="1">
      <c r="B124" s="4"/>
      <c r="C124" s="4"/>
      <c r="D124" s="131"/>
      <c r="E124" s="132"/>
      <c r="F124" s="133"/>
      <c r="G124" s="10"/>
      <c r="H124" s="134"/>
      <c r="I124" s="134"/>
      <c r="J124" s="134"/>
      <c r="K124" s="134"/>
      <c r="L124" s="134"/>
      <c r="M124" s="134"/>
      <c r="N124" s="135"/>
      <c r="O124" s="136"/>
      <c r="P124" s="137"/>
      <c r="Q124" s="138"/>
      <c r="R124" s="139"/>
      <c r="S124" s="138"/>
      <c r="T124" s="139"/>
      <c r="V124" s="29"/>
      <c r="W124" s="29"/>
      <c r="X124" s="1"/>
    </row>
    <row r="125" spans="2:24" ht="15" customHeight="1">
      <c r="B125" s="4"/>
      <c r="C125" s="4"/>
      <c r="D125" s="131"/>
      <c r="E125" s="132"/>
      <c r="F125" s="133"/>
      <c r="G125" s="10"/>
      <c r="H125" s="134"/>
      <c r="I125" s="134"/>
      <c r="J125" s="134"/>
      <c r="K125" s="134"/>
      <c r="L125" s="134"/>
      <c r="M125" s="134"/>
      <c r="N125" s="135"/>
      <c r="O125" s="136"/>
      <c r="P125" s="137"/>
      <c r="Q125" s="138"/>
      <c r="R125" s="139"/>
      <c r="S125" s="138"/>
      <c r="T125" s="139"/>
      <c r="V125" s="29"/>
      <c r="W125" s="29"/>
      <c r="X125" s="1"/>
    </row>
    <row r="126" spans="2:24" ht="15" customHeight="1">
      <c r="B126" s="4"/>
      <c r="C126" s="4"/>
      <c r="D126" s="131"/>
      <c r="E126" s="132"/>
      <c r="F126" s="133"/>
      <c r="G126" s="10"/>
      <c r="H126" s="134"/>
      <c r="I126" s="134"/>
      <c r="J126" s="134"/>
      <c r="K126" s="134"/>
      <c r="L126" s="134"/>
      <c r="M126" s="134"/>
      <c r="N126" s="135"/>
      <c r="O126" s="136"/>
      <c r="P126" s="137"/>
      <c r="Q126" s="138"/>
      <c r="R126" s="139"/>
      <c r="S126" s="138"/>
      <c r="T126" s="139"/>
      <c r="V126" s="29"/>
      <c r="W126" s="29"/>
      <c r="X126" s="1"/>
    </row>
    <row r="127" spans="2:24" ht="15" customHeight="1">
      <c r="B127" s="4"/>
      <c r="C127" s="4"/>
      <c r="D127" s="131"/>
      <c r="E127" s="132"/>
      <c r="F127" s="133"/>
      <c r="G127" s="10"/>
      <c r="H127" s="134"/>
      <c r="I127" s="134"/>
      <c r="J127" s="134"/>
      <c r="K127" s="134"/>
      <c r="L127" s="134"/>
      <c r="M127" s="134"/>
      <c r="N127" s="135"/>
      <c r="O127" s="136"/>
      <c r="P127" s="137"/>
      <c r="Q127" s="138"/>
      <c r="R127" s="139"/>
      <c r="S127" s="138"/>
      <c r="T127" s="139"/>
      <c r="V127" s="29"/>
      <c r="W127" s="29"/>
      <c r="X127" s="1"/>
    </row>
    <row r="128" spans="2:24" ht="15" customHeight="1">
      <c r="B128" s="4"/>
      <c r="C128" s="4"/>
      <c r="D128" s="131"/>
      <c r="E128" s="132"/>
      <c r="F128" s="133"/>
      <c r="G128" s="10"/>
      <c r="H128" s="134"/>
      <c r="I128" s="134"/>
      <c r="J128" s="134"/>
      <c r="K128" s="134"/>
      <c r="L128" s="134"/>
      <c r="M128" s="134"/>
      <c r="N128" s="135"/>
      <c r="O128" s="136"/>
      <c r="P128" s="137"/>
      <c r="Q128" s="138"/>
      <c r="R128" s="139"/>
      <c r="S128" s="138"/>
      <c r="T128" s="139"/>
      <c r="V128" s="29"/>
      <c r="W128" s="29"/>
      <c r="X128" s="1"/>
    </row>
    <row r="129" spans="2:24" ht="15" customHeight="1">
      <c r="B129" s="4"/>
      <c r="C129" s="4"/>
      <c r="D129" s="131"/>
      <c r="E129" s="132"/>
      <c r="F129" s="133"/>
      <c r="G129" s="10"/>
      <c r="H129" s="134"/>
      <c r="I129" s="134"/>
      <c r="J129" s="134"/>
      <c r="K129" s="134"/>
      <c r="L129" s="134"/>
      <c r="M129" s="134"/>
      <c r="N129" s="135"/>
      <c r="O129" s="136"/>
      <c r="P129" s="137"/>
      <c r="Q129" s="138"/>
      <c r="R129" s="139"/>
      <c r="S129" s="138"/>
      <c r="T129" s="139"/>
      <c r="V129" s="29"/>
      <c r="W129" s="29"/>
      <c r="X129" s="1"/>
    </row>
    <row r="130" spans="2:24" ht="15" customHeight="1">
      <c r="B130" s="4"/>
      <c r="C130" s="4"/>
      <c r="D130" s="131"/>
      <c r="E130" s="132"/>
      <c r="F130" s="133"/>
      <c r="G130" s="10"/>
      <c r="H130" s="134"/>
      <c r="I130" s="134"/>
      <c r="J130" s="134"/>
      <c r="K130" s="134"/>
      <c r="L130" s="134"/>
      <c r="M130" s="134"/>
      <c r="N130" s="135"/>
      <c r="O130" s="136"/>
      <c r="P130" s="137"/>
      <c r="Q130" s="138"/>
      <c r="R130" s="139"/>
      <c r="S130" s="138"/>
      <c r="T130" s="139"/>
      <c r="V130" s="29"/>
      <c r="W130" s="29"/>
      <c r="X130" s="1"/>
    </row>
    <row r="131" spans="2:24" ht="15" customHeight="1">
      <c r="B131" s="4"/>
      <c r="C131" s="4"/>
      <c r="D131" s="131"/>
      <c r="E131" s="132"/>
      <c r="F131" s="133"/>
      <c r="G131" s="10"/>
      <c r="H131" s="134"/>
      <c r="I131" s="134"/>
      <c r="J131" s="134"/>
      <c r="K131" s="134"/>
      <c r="L131" s="134"/>
      <c r="M131" s="134"/>
      <c r="N131" s="135"/>
      <c r="O131" s="136"/>
      <c r="P131" s="137"/>
      <c r="Q131" s="138"/>
      <c r="R131" s="139"/>
      <c r="S131" s="138"/>
      <c r="T131" s="139"/>
      <c r="V131" s="29"/>
      <c r="W131" s="29"/>
      <c r="X131" s="1"/>
    </row>
    <row r="132" spans="2:24" ht="15" customHeight="1">
      <c r="B132" s="4"/>
      <c r="C132" s="4"/>
      <c r="D132" s="131"/>
      <c r="E132" s="132"/>
      <c r="F132" s="133"/>
      <c r="G132" s="10"/>
      <c r="H132" s="134"/>
      <c r="I132" s="134"/>
      <c r="J132" s="134"/>
      <c r="K132" s="134"/>
      <c r="L132" s="134"/>
      <c r="M132" s="134"/>
      <c r="N132" s="135"/>
      <c r="O132" s="136"/>
      <c r="P132" s="137"/>
      <c r="Q132" s="138"/>
      <c r="R132" s="139"/>
      <c r="S132" s="138"/>
      <c r="T132" s="139"/>
      <c r="V132" s="29"/>
      <c r="W132" s="29"/>
      <c r="X132" s="1"/>
    </row>
    <row r="133" spans="2:24" ht="15" customHeight="1">
      <c r="B133" s="4"/>
      <c r="C133" s="4"/>
      <c r="D133" s="131"/>
      <c r="E133" s="132"/>
      <c r="F133" s="133"/>
      <c r="G133" s="10"/>
      <c r="H133" s="134"/>
      <c r="I133" s="134"/>
      <c r="J133" s="134"/>
      <c r="K133" s="134"/>
      <c r="L133" s="134"/>
      <c r="M133" s="134"/>
      <c r="N133" s="135"/>
      <c r="O133" s="136"/>
      <c r="P133" s="137"/>
      <c r="Q133" s="138"/>
      <c r="R133" s="139"/>
      <c r="S133" s="138"/>
      <c r="T133" s="139"/>
      <c r="V133" s="29"/>
      <c r="W133" s="29"/>
      <c r="X133" s="1"/>
    </row>
    <row r="134" spans="2:24" ht="15" customHeight="1">
      <c r="B134" s="4"/>
      <c r="C134" s="4"/>
      <c r="D134" s="131"/>
      <c r="E134" s="132"/>
      <c r="F134" s="133"/>
      <c r="G134" s="10"/>
      <c r="H134" s="134"/>
      <c r="I134" s="134"/>
      <c r="J134" s="134"/>
      <c r="K134" s="134"/>
      <c r="L134" s="134"/>
      <c r="M134" s="134"/>
      <c r="N134" s="135"/>
      <c r="O134" s="136"/>
      <c r="P134" s="137"/>
      <c r="Q134" s="138"/>
      <c r="R134" s="139"/>
      <c r="S134" s="138"/>
      <c r="T134" s="139"/>
      <c r="V134" s="29"/>
      <c r="W134" s="29"/>
      <c r="X134" s="1"/>
    </row>
    <row r="135" spans="2:24" ht="15" customHeight="1">
      <c r="B135" s="4"/>
      <c r="C135" s="4"/>
      <c r="D135" s="131"/>
      <c r="E135" s="132"/>
      <c r="F135" s="133"/>
      <c r="G135" s="10"/>
      <c r="H135" s="134"/>
      <c r="I135" s="134"/>
      <c r="J135" s="134"/>
      <c r="K135" s="134"/>
      <c r="L135" s="134"/>
      <c r="M135" s="134"/>
      <c r="N135" s="135"/>
      <c r="O135" s="136"/>
      <c r="P135" s="137"/>
      <c r="Q135" s="138"/>
      <c r="R135" s="139"/>
      <c r="S135" s="138"/>
      <c r="T135" s="139"/>
      <c r="V135" s="29"/>
      <c r="W135" s="29"/>
      <c r="X135" s="1"/>
    </row>
    <row r="136" spans="2:24" ht="15" customHeight="1">
      <c r="B136" s="4"/>
      <c r="C136" s="4"/>
      <c r="D136" s="131"/>
      <c r="E136" s="132"/>
      <c r="F136" s="133"/>
      <c r="G136" s="10"/>
      <c r="H136" s="134"/>
      <c r="I136" s="134"/>
      <c r="J136" s="134"/>
      <c r="K136" s="134"/>
      <c r="L136" s="134"/>
      <c r="M136" s="134"/>
      <c r="N136" s="135"/>
      <c r="O136" s="136"/>
      <c r="P136" s="137"/>
      <c r="Q136" s="138"/>
      <c r="R136" s="139"/>
      <c r="S136" s="138"/>
      <c r="T136" s="139"/>
      <c r="V136" s="29"/>
      <c r="W136" s="29"/>
      <c r="X136" s="1"/>
    </row>
    <row r="137" spans="2:24" ht="15" customHeight="1">
      <c r="B137" s="4"/>
      <c r="C137" s="4"/>
      <c r="D137" s="131"/>
      <c r="E137" s="132"/>
      <c r="F137" s="133"/>
      <c r="G137" s="10"/>
      <c r="H137" s="134"/>
      <c r="I137" s="134"/>
      <c r="J137" s="134"/>
      <c r="K137" s="134"/>
      <c r="L137" s="134"/>
      <c r="M137" s="134"/>
      <c r="N137" s="135"/>
      <c r="O137" s="136"/>
      <c r="P137" s="137"/>
      <c r="Q137" s="138"/>
      <c r="R137" s="139"/>
      <c r="S137" s="138"/>
      <c r="T137" s="139"/>
      <c r="V137" s="29"/>
      <c r="W137" s="29"/>
      <c r="X137" s="1"/>
    </row>
    <row r="138" spans="2:24" ht="15" customHeight="1">
      <c r="B138" s="4"/>
      <c r="C138" s="4"/>
      <c r="D138" s="131"/>
      <c r="E138" s="132"/>
      <c r="F138" s="133"/>
      <c r="G138" s="10"/>
      <c r="H138" s="134"/>
      <c r="I138" s="134"/>
      <c r="J138" s="134"/>
      <c r="K138" s="134"/>
      <c r="L138" s="134"/>
      <c r="M138" s="134"/>
      <c r="N138" s="135"/>
      <c r="O138" s="136"/>
      <c r="P138" s="137"/>
      <c r="Q138" s="138"/>
      <c r="R138" s="139"/>
      <c r="S138" s="138"/>
      <c r="T138" s="139"/>
      <c r="V138" s="29"/>
      <c r="W138" s="29"/>
      <c r="X138" s="1"/>
    </row>
    <row r="139" spans="2:24" ht="15" customHeight="1">
      <c r="B139" s="4"/>
      <c r="C139" s="4"/>
      <c r="D139" s="131"/>
      <c r="E139" s="132"/>
      <c r="F139" s="133"/>
      <c r="G139" s="10"/>
      <c r="H139" s="134"/>
      <c r="I139" s="134"/>
      <c r="J139" s="134"/>
      <c r="K139" s="134"/>
      <c r="L139" s="134"/>
      <c r="M139" s="134"/>
      <c r="N139" s="135"/>
      <c r="O139" s="136"/>
      <c r="P139" s="137"/>
      <c r="Q139" s="138"/>
      <c r="R139" s="139"/>
      <c r="S139" s="138"/>
      <c r="T139" s="139"/>
      <c r="V139" s="29"/>
      <c r="W139" s="29"/>
      <c r="X139" s="1"/>
    </row>
    <row r="140" spans="2:24" ht="15" customHeight="1">
      <c r="B140" s="4"/>
      <c r="C140" s="4"/>
      <c r="D140" s="131"/>
      <c r="E140" s="132"/>
      <c r="F140" s="133"/>
      <c r="G140" s="10"/>
      <c r="H140" s="134"/>
      <c r="I140" s="134"/>
      <c r="J140" s="134"/>
      <c r="K140" s="134"/>
      <c r="L140" s="134"/>
      <c r="M140" s="134"/>
      <c r="N140" s="135"/>
      <c r="O140" s="136"/>
      <c r="P140" s="137"/>
      <c r="Q140" s="138"/>
      <c r="R140" s="139"/>
      <c r="S140" s="138"/>
      <c r="T140" s="139"/>
      <c r="V140" s="29"/>
      <c r="W140" s="29"/>
      <c r="X140" s="1"/>
    </row>
    <row r="141" spans="2:24" ht="15" customHeight="1">
      <c r="B141" s="4"/>
      <c r="C141" s="4"/>
      <c r="D141" s="131"/>
      <c r="E141" s="132"/>
      <c r="F141" s="133"/>
      <c r="G141" s="10"/>
      <c r="H141" s="134"/>
      <c r="I141" s="134"/>
      <c r="J141" s="134"/>
      <c r="K141" s="134"/>
      <c r="L141" s="134"/>
      <c r="M141" s="134"/>
      <c r="N141" s="135"/>
      <c r="O141" s="136"/>
      <c r="P141" s="137"/>
      <c r="Q141" s="138"/>
      <c r="R141" s="139"/>
      <c r="S141" s="138"/>
      <c r="T141" s="139"/>
      <c r="V141" s="29"/>
      <c r="W141" s="29"/>
      <c r="X141" s="1"/>
    </row>
    <row r="142" spans="2:24" ht="15" customHeight="1">
      <c r="B142" s="4"/>
      <c r="C142" s="4"/>
      <c r="D142" s="131"/>
      <c r="E142" s="132"/>
      <c r="F142" s="133"/>
      <c r="G142" s="10"/>
      <c r="H142" s="134"/>
      <c r="I142" s="134"/>
      <c r="J142" s="134"/>
      <c r="K142" s="134"/>
      <c r="L142" s="134"/>
      <c r="M142" s="134"/>
      <c r="N142" s="135"/>
      <c r="O142" s="136"/>
      <c r="P142" s="137"/>
      <c r="Q142" s="138"/>
      <c r="R142" s="139"/>
      <c r="S142" s="138"/>
      <c r="T142" s="139"/>
      <c r="V142" s="29"/>
      <c r="W142" s="29"/>
      <c r="X142" s="1"/>
    </row>
    <row r="143" spans="2:24" ht="15" customHeight="1">
      <c r="B143" s="4"/>
      <c r="C143" s="4"/>
      <c r="D143" s="131"/>
      <c r="E143" s="132"/>
      <c r="F143" s="133"/>
      <c r="G143" s="10"/>
      <c r="H143" s="134"/>
      <c r="I143" s="134"/>
      <c r="J143" s="134"/>
      <c r="K143" s="134"/>
      <c r="L143" s="134"/>
      <c r="M143" s="134"/>
      <c r="N143" s="135"/>
      <c r="O143" s="136"/>
      <c r="P143" s="137"/>
      <c r="Q143" s="138"/>
      <c r="R143" s="139"/>
      <c r="S143" s="138"/>
      <c r="T143" s="139"/>
      <c r="V143" s="29"/>
      <c r="W143" s="29"/>
      <c r="X143" s="1"/>
    </row>
    <row r="144" spans="2:24" ht="15" customHeight="1">
      <c r="B144" s="4"/>
      <c r="C144" s="4"/>
      <c r="D144" s="131"/>
      <c r="E144" s="132"/>
      <c r="F144" s="133"/>
      <c r="G144" s="10"/>
      <c r="H144" s="134"/>
      <c r="I144" s="134"/>
      <c r="J144" s="134"/>
      <c r="K144" s="134"/>
      <c r="L144" s="134"/>
      <c r="M144" s="134"/>
      <c r="N144" s="135"/>
      <c r="O144" s="136"/>
      <c r="P144" s="137"/>
      <c r="Q144" s="138"/>
      <c r="R144" s="139"/>
      <c r="S144" s="138"/>
      <c r="T144" s="139"/>
      <c r="V144" s="29"/>
      <c r="W144" s="29"/>
      <c r="X144" s="1"/>
    </row>
    <row r="145" spans="2:24" ht="15" customHeight="1">
      <c r="B145" s="4"/>
      <c r="C145" s="4"/>
      <c r="D145" s="131"/>
      <c r="E145" s="132"/>
      <c r="F145" s="133"/>
      <c r="G145" s="10"/>
      <c r="H145" s="134"/>
      <c r="I145" s="134"/>
      <c r="J145" s="134"/>
      <c r="K145" s="134"/>
      <c r="L145" s="134"/>
      <c r="M145" s="134"/>
      <c r="N145" s="135"/>
      <c r="O145" s="136"/>
      <c r="P145" s="137"/>
      <c r="Q145" s="138"/>
      <c r="R145" s="139"/>
      <c r="S145" s="138"/>
      <c r="T145" s="139"/>
      <c r="V145" s="29"/>
      <c r="W145" s="29"/>
      <c r="X145" s="1"/>
    </row>
    <row r="146" spans="2:24" ht="15" customHeight="1">
      <c r="B146" s="4"/>
      <c r="C146" s="4"/>
      <c r="D146" s="131"/>
      <c r="E146" s="132"/>
      <c r="F146" s="133"/>
      <c r="G146" s="10"/>
      <c r="H146" s="134"/>
      <c r="I146" s="134"/>
      <c r="J146" s="134"/>
      <c r="K146" s="134"/>
      <c r="L146" s="134"/>
      <c r="M146" s="134"/>
      <c r="N146" s="135"/>
      <c r="O146" s="136"/>
      <c r="P146" s="137"/>
      <c r="Q146" s="138"/>
      <c r="R146" s="139"/>
      <c r="S146" s="138"/>
      <c r="T146" s="139"/>
      <c r="V146" s="29"/>
      <c r="W146" s="29"/>
      <c r="X146" s="1"/>
    </row>
    <row r="147" spans="2:24" ht="15" customHeight="1">
      <c r="B147" s="4"/>
      <c r="C147" s="4"/>
      <c r="D147" s="131"/>
      <c r="E147" s="132"/>
      <c r="F147" s="133"/>
      <c r="G147" s="10"/>
      <c r="H147" s="134"/>
      <c r="I147" s="134"/>
      <c r="J147" s="134"/>
      <c r="K147" s="134"/>
      <c r="L147" s="134"/>
      <c r="M147" s="134"/>
      <c r="N147" s="135"/>
      <c r="O147" s="136"/>
      <c r="P147" s="137"/>
      <c r="Q147" s="138"/>
      <c r="R147" s="139"/>
      <c r="S147" s="138"/>
      <c r="T147" s="139"/>
      <c r="V147" s="29"/>
      <c r="W147" s="29"/>
      <c r="X147" s="1"/>
    </row>
    <row r="148" spans="2:24" ht="15" customHeight="1">
      <c r="B148" s="4"/>
      <c r="C148" s="4"/>
      <c r="D148" s="131"/>
      <c r="E148" s="132"/>
      <c r="F148" s="133"/>
      <c r="G148" s="10"/>
      <c r="H148" s="134"/>
      <c r="I148" s="134"/>
      <c r="J148" s="134"/>
      <c r="K148" s="134"/>
      <c r="L148" s="134"/>
      <c r="M148" s="134"/>
      <c r="N148" s="135"/>
      <c r="O148" s="136"/>
      <c r="P148" s="137"/>
      <c r="Q148" s="138"/>
      <c r="R148" s="139"/>
      <c r="S148" s="138"/>
      <c r="T148" s="139"/>
      <c r="V148" s="29"/>
      <c r="W148" s="29"/>
      <c r="X148" s="1"/>
    </row>
    <row r="149" spans="2:24" ht="15" customHeight="1">
      <c r="B149" s="4"/>
      <c r="C149" s="4"/>
      <c r="D149" s="131"/>
      <c r="E149" s="132"/>
      <c r="F149" s="133"/>
      <c r="G149" s="10"/>
      <c r="H149" s="134"/>
      <c r="I149" s="134"/>
      <c r="J149" s="134"/>
      <c r="K149" s="134"/>
      <c r="L149" s="134"/>
      <c r="M149" s="134"/>
      <c r="N149" s="135"/>
      <c r="O149" s="136"/>
      <c r="P149" s="137"/>
      <c r="Q149" s="138"/>
      <c r="R149" s="139"/>
      <c r="S149" s="138"/>
      <c r="T149" s="139"/>
      <c r="V149" s="29"/>
      <c r="W149" s="29"/>
      <c r="X149" s="1"/>
    </row>
    <row r="150" spans="2:24" ht="15" customHeight="1">
      <c r="B150" s="4"/>
      <c r="C150" s="4"/>
      <c r="D150" s="131"/>
      <c r="E150" s="132"/>
      <c r="F150" s="133"/>
      <c r="G150" s="10"/>
      <c r="H150" s="134"/>
      <c r="I150" s="134"/>
      <c r="J150" s="134"/>
      <c r="K150" s="134"/>
      <c r="L150" s="134"/>
      <c r="M150" s="134"/>
      <c r="N150" s="135"/>
      <c r="O150" s="136"/>
      <c r="P150" s="137"/>
      <c r="Q150" s="138"/>
      <c r="R150" s="139"/>
      <c r="S150" s="138"/>
      <c r="T150" s="139"/>
      <c r="V150" s="29"/>
      <c r="W150" s="29"/>
      <c r="X150" s="1"/>
    </row>
    <row r="151" spans="2:24" ht="15" customHeight="1">
      <c r="B151" s="4"/>
      <c r="C151" s="4"/>
      <c r="D151" s="131"/>
      <c r="E151" s="132"/>
      <c r="F151" s="133"/>
      <c r="G151" s="10"/>
      <c r="H151" s="134"/>
      <c r="I151" s="134"/>
      <c r="J151" s="134"/>
      <c r="K151" s="134"/>
      <c r="L151" s="134"/>
      <c r="M151" s="134"/>
      <c r="N151" s="135"/>
      <c r="O151" s="136"/>
      <c r="P151" s="137"/>
      <c r="Q151" s="138"/>
      <c r="R151" s="139"/>
      <c r="S151" s="138"/>
      <c r="T151" s="139"/>
      <c r="V151" s="29"/>
      <c r="W151" s="29"/>
      <c r="X151" s="1"/>
    </row>
    <row r="152" spans="2:24" ht="15" customHeight="1">
      <c r="B152" s="4"/>
      <c r="C152" s="4"/>
      <c r="D152" s="131"/>
      <c r="E152" s="132"/>
      <c r="F152" s="133"/>
      <c r="G152" s="10"/>
      <c r="H152" s="134"/>
      <c r="I152" s="134"/>
      <c r="J152" s="134"/>
      <c r="K152" s="134"/>
      <c r="L152" s="134"/>
      <c r="M152" s="134"/>
      <c r="N152" s="135"/>
      <c r="O152" s="136"/>
      <c r="P152" s="137"/>
      <c r="Q152" s="138"/>
      <c r="R152" s="139"/>
      <c r="S152" s="138"/>
      <c r="T152" s="139"/>
      <c r="V152" s="29"/>
      <c r="W152" s="29"/>
      <c r="X152" s="1"/>
    </row>
    <row r="153" spans="2:24" ht="15" customHeight="1">
      <c r="B153" s="4"/>
      <c r="C153" s="4"/>
      <c r="D153" s="131"/>
      <c r="E153" s="132"/>
      <c r="F153" s="133"/>
      <c r="G153" s="10"/>
      <c r="H153" s="134"/>
      <c r="I153" s="134"/>
      <c r="J153" s="134"/>
      <c r="K153" s="134"/>
      <c r="L153" s="134"/>
      <c r="M153" s="134"/>
      <c r="N153" s="135"/>
      <c r="O153" s="136"/>
      <c r="P153" s="137"/>
      <c r="Q153" s="138"/>
      <c r="R153" s="139"/>
      <c r="S153" s="138"/>
      <c r="T153" s="139"/>
      <c r="V153" s="29"/>
      <c r="W153" s="29"/>
      <c r="X153" s="1"/>
    </row>
    <row r="154" spans="2:24" ht="15" customHeight="1">
      <c r="B154" s="4"/>
      <c r="C154" s="4"/>
      <c r="D154" s="131"/>
      <c r="E154" s="132"/>
      <c r="F154" s="133"/>
      <c r="G154" s="10"/>
      <c r="H154" s="134"/>
      <c r="I154" s="134"/>
      <c r="J154" s="134"/>
      <c r="K154" s="134"/>
      <c r="L154" s="134"/>
      <c r="M154" s="134"/>
      <c r="N154" s="135"/>
      <c r="O154" s="136"/>
      <c r="P154" s="137"/>
      <c r="Q154" s="138"/>
      <c r="R154" s="139"/>
      <c r="S154" s="138"/>
      <c r="T154" s="139"/>
      <c r="V154" s="29"/>
      <c r="W154" s="29"/>
      <c r="X154" s="1"/>
    </row>
    <row r="155" spans="2:24" ht="15" customHeight="1">
      <c r="B155" s="4"/>
      <c r="C155" s="4"/>
      <c r="D155" s="131"/>
      <c r="E155" s="132"/>
      <c r="F155" s="133"/>
      <c r="G155" s="10"/>
      <c r="H155" s="134"/>
      <c r="I155" s="134"/>
      <c r="J155" s="134"/>
      <c r="K155" s="134"/>
      <c r="L155" s="134"/>
      <c r="M155" s="134"/>
      <c r="N155" s="135"/>
      <c r="O155" s="136"/>
      <c r="P155" s="137"/>
      <c r="Q155" s="138"/>
      <c r="R155" s="139"/>
      <c r="S155" s="138"/>
      <c r="T155" s="139"/>
      <c r="V155" s="29"/>
      <c r="W155" s="29"/>
      <c r="X155" s="1"/>
    </row>
    <row r="156" spans="2:24" ht="15" customHeight="1">
      <c r="B156" s="4"/>
      <c r="C156" s="4"/>
      <c r="D156" s="131"/>
      <c r="E156" s="132"/>
      <c r="F156" s="133"/>
      <c r="G156" s="10"/>
      <c r="H156" s="134"/>
      <c r="I156" s="134"/>
      <c r="J156" s="134"/>
      <c r="K156" s="134"/>
      <c r="L156" s="134"/>
      <c r="M156" s="134"/>
      <c r="N156" s="135"/>
      <c r="O156" s="136"/>
      <c r="P156" s="137"/>
      <c r="Q156" s="138"/>
      <c r="R156" s="139"/>
      <c r="S156" s="138"/>
      <c r="T156" s="139"/>
      <c r="V156" s="29"/>
      <c r="W156" s="29"/>
      <c r="X156" s="1"/>
    </row>
    <row r="157" spans="2:24" ht="15" customHeight="1">
      <c r="B157" s="4"/>
      <c r="C157" s="4"/>
      <c r="D157" s="131"/>
      <c r="E157" s="132"/>
      <c r="F157" s="133"/>
      <c r="G157" s="10"/>
      <c r="H157" s="134"/>
      <c r="I157" s="134"/>
      <c r="J157" s="134"/>
      <c r="K157" s="134"/>
      <c r="L157" s="134"/>
      <c r="M157" s="134"/>
      <c r="N157" s="135"/>
      <c r="O157" s="136"/>
      <c r="P157" s="137"/>
      <c r="Q157" s="138"/>
      <c r="R157" s="139"/>
      <c r="S157" s="138"/>
      <c r="T157" s="139"/>
      <c r="V157" s="29"/>
      <c r="W157" s="29"/>
      <c r="X157" s="1"/>
    </row>
    <row r="158" spans="2:24" ht="15" customHeight="1">
      <c r="B158" s="4"/>
      <c r="C158" s="4"/>
      <c r="D158" s="131"/>
      <c r="E158" s="132"/>
      <c r="F158" s="133"/>
      <c r="G158" s="10"/>
      <c r="H158" s="134"/>
      <c r="I158" s="134"/>
      <c r="J158" s="134"/>
      <c r="K158" s="134"/>
      <c r="L158" s="134"/>
      <c r="M158" s="134"/>
      <c r="N158" s="135"/>
      <c r="O158" s="136"/>
      <c r="P158" s="137"/>
      <c r="Q158" s="138"/>
      <c r="R158" s="139"/>
      <c r="S158" s="138"/>
      <c r="T158" s="139"/>
      <c r="V158" s="29"/>
      <c r="W158" s="29"/>
      <c r="X158" s="1"/>
    </row>
    <row r="159" spans="2:24" ht="15" customHeight="1">
      <c r="B159" s="4"/>
      <c r="C159" s="4"/>
      <c r="D159" s="131"/>
      <c r="E159" s="132"/>
      <c r="F159" s="133"/>
      <c r="G159" s="10"/>
      <c r="H159" s="134"/>
      <c r="I159" s="134"/>
      <c r="J159" s="134"/>
      <c r="K159" s="134"/>
      <c r="L159" s="134"/>
      <c r="M159" s="134"/>
      <c r="N159" s="135"/>
      <c r="O159" s="136"/>
      <c r="P159" s="137"/>
      <c r="Q159" s="138"/>
      <c r="R159" s="139"/>
      <c r="S159" s="138"/>
      <c r="T159" s="139"/>
      <c r="V159" s="29"/>
      <c r="W159" s="29"/>
      <c r="X159" s="1"/>
    </row>
    <row r="160" spans="2:24" ht="15" customHeight="1">
      <c r="B160" s="4"/>
      <c r="C160" s="4"/>
      <c r="D160" s="131"/>
      <c r="E160" s="132"/>
      <c r="F160" s="133"/>
      <c r="G160" s="10"/>
      <c r="H160" s="134"/>
      <c r="I160" s="134"/>
      <c r="J160" s="134"/>
      <c r="K160" s="134"/>
      <c r="L160" s="134"/>
      <c r="M160" s="134"/>
      <c r="N160" s="135"/>
      <c r="O160" s="136"/>
      <c r="P160" s="137"/>
      <c r="Q160" s="138"/>
      <c r="R160" s="139"/>
      <c r="S160" s="138"/>
      <c r="T160" s="139"/>
      <c r="V160" s="29"/>
      <c r="W160" s="29"/>
      <c r="X160" s="1"/>
    </row>
    <row r="161" spans="2:24" ht="15" customHeight="1">
      <c r="B161" s="4"/>
      <c r="C161" s="4"/>
      <c r="D161" s="131"/>
      <c r="E161" s="132"/>
      <c r="F161" s="133"/>
      <c r="G161" s="10"/>
      <c r="H161" s="134"/>
      <c r="I161" s="134"/>
      <c r="J161" s="134"/>
      <c r="K161" s="134"/>
      <c r="L161" s="134"/>
      <c r="M161" s="134"/>
      <c r="N161" s="135"/>
      <c r="O161" s="136"/>
      <c r="P161" s="137"/>
      <c r="Q161" s="138"/>
      <c r="R161" s="139"/>
      <c r="S161" s="138"/>
      <c r="T161" s="139"/>
      <c r="V161" s="29"/>
      <c r="W161" s="29"/>
      <c r="X161" s="1"/>
    </row>
    <row r="162" spans="2:24" ht="15" customHeight="1">
      <c r="B162" s="4"/>
      <c r="C162" s="4"/>
      <c r="D162" s="131"/>
      <c r="E162" s="132"/>
      <c r="F162" s="133"/>
      <c r="G162" s="10"/>
      <c r="H162" s="134"/>
      <c r="I162" s="134"/>
      <c r="J162" s="134"/>
      <c r="K162" s="134"/>
      <c r="L162" s="134"/>
      <c r="M162" s="134"/>
      <c r="N162" s="135"/>
      <c r="O162" s="136"/>
      <c r="P162" s="137"/>
      <c r="Q162" s="138"/>
      <c r="R162" s="139"/>
      <c r="S162" s="138"/>
      <c r="T162" s="139"/>
      <c r="V162" s="29"/>
      <c r="W162" s="29"/>
      <c r="X162" s="1"/>
    </row>
    <row r="163" spans="2:24" ht="15" customHeight="1">
      <c r="B163" s="4"/>
      <c r="C163" s="4"/>
      <c r="D163" s="131"/>
      <c r="E163" s="132"/>
      <c r="F163" s="133"/>
      <c r="G163" s="10"/>
      <c r="H163" s="134"/>
      <c r="I163" s="134"/>
      <c r="J163" s="134"/>
      <c r="K163" s="134"/>
      <c r="L163" s="134"/>
      <c r="M163" s="134"/>
      <c r="N163" s="135"/>
      <c r="O163" s="136"/>
      <c r="P163" s="137"/>
      <c r="Q163" s="138"/>
      <c r="R163" s="139"/>
      <c r="S163" s="138"/>
      <c r="T163" s="139"/>
      <c r="V163" s="29"/>
      <c r="W163" s="29"/>
      <c r="X163" s="1"/>
    </row>
    <row r="164" spans="2:24" ht="15" customHeight="1">
      <c r="B164" s="4"/>
      <c r="C164" s="4"/>
      <c r="D164" s="131"/>
      <c r="E164" s="132"/>
      <c r="F164" s="133"/>
      <c r="G164" s="10"/>
      <c r="H164" s="134"/>
      <c r="I164" s="134"/>
      <c r="J164" s="134"/>
      <c r="K164" s="134"/>
      <c r="L164" s="134"/>
      <c r="M164" s="134"/>
      <c r="N164" s="135"/>
      <c r="O164" s="136"/>
      <c r="P164" s="137"/>
      <c r="Q164" s="138"/>
      <c r="R164" s="139"/>
      <c r="S164" s="138"/>
      <c r="T164" s="139"/>
      <c r="V164" s="29"/>
      <c r="W164" s="29"/>
      <c r="X164" s="1"/>
    </row>
    <row r="165" spans="2:24" ht="15" customHeight="1">
      <c r="B165" s="4"/>
      <c r="C165" s="4"/>
      <c r="D165" s="131"/>
      <c r="E165" s="132"/>
      <c r="F165" s="133"/>
      <c r="G165" s="10"/>
      <c r="H165" s="134"/>
      <c r="I165" s="134"/>
      <c r="J165" s="134"/>
      <c r="K165" s="134"/>
      <c r="L165" s="134"/>
      <c r="M165" s="134"/>
      <c r="N165" s="135"/>
      <c r="O165" s="136"/>
      <c r="P165" s="137"/>
      <c r="Q165" s="138"/>
      <c r="R165" s="139"/>
      <c r="S165" s="138"/>
      <c r="T165" s="139"/>
      <c r="V165" s="29"/>
      <c r="W165" s="29"/>
      <c r="X165" s="1"/>
    </row>
    <row r="166" spans="2:24" ht="15" customHeight="1">
      <c r="B166" s="4"/>
      <c r="C166" s="4"/>
      <c r="D166" s="131"/>
      <c r="E166" s="132"/>
      <c r="F166" s="133"/>
      <c r="G166" s="10"/>
      <c r="H166" s="134"/>
      <c r="I166" s="134"/>
      <c r="J166" s="134"/>
      <c r="K166" s="134"/>
      <c r="L166" s="134"/>
      <c r="M166" s="134"/>
      <c r="N166" s="135"/>
      <c r="O166" s="136"/>
      <c r="P166" s="137"/>
      <c r="Q166" s="138"/>
      <c r="R166" s="139"/>
      <c r="S166" s="138"/>
      <c r="T166" s="139"/>
      <c r="V166" s="29"/>
      <c r="W166" s="29"/>
      <c r="X166" s="1"/>
    </row>
    <row r="167" spans="2:24" ht="15" customHeight="1">
      <c r="B167" s="4"/>
      <c r="C167" s="4"/>
      <c r="D167" s="131"/>
      <c r="E167" s="132"/>
      <c r="F167" s="133"/>
      <c r="G167" s="10"/>
      <c r="H167" s="134"/>
      <c r="I167" s="134"/>
      <c r="J167" s="134"/>
      <c r="K167" s="134"/>
      <c r="L167" s="134"/>
      <c r="M167" s="134"/>
      <c r="N167" s="135"/>
      <c r="O167" s="136"/>
      <c r="P167" s="137"/>
      <c r="Q167" s="138"/>
      <c r="R167" s="139"/>
      <c r="S167" s="138"/>
      <c r="T167" s="139"/>
      <c r="V167" s="29"/>
      <c r="W167" s="29"/>
      <c r="X167" s="1"/>
    </row>
    <row r="168" spans="2:24" ht="15" customHeight="1">
      <c r="B168" s="4"/>
      <c r="C168" s="4"/>
      <c r="D168" s="131"/>
      <c r="E168" s="132"/>
      <c r="F168" s="133"/>
      <c r="G168" s="10"/>
      <c r="H168" s="134"/>
      <c r="I168" s="134"/>
      <c r="J168" s="134"/>
      <c r="K168" s="134"/>
      <c r="L168" s="134"/>
      <c r="M168" s="134"/>
      <c r="N168" s="135"/>
      <c r="O168" s="136"/>
      <c r="P168" s="137"/>
      <c r="Q168" s="138"/>
      <c r="R168" s="139"/>
      <c r="S168" s="138"/>
      <c r="T168" s="139"/>
      <c r="V168" s="29"/>
      <c r="W168" s="29"/>
      <c r="X168" s="1"/>
    </row>
    <row r="169" spans="2:24" ht="15" customHeight="1">
      <c r="B169" s="4"/>
      <c r="C169" s="4"/>
      <c r="D169" s="131"/>
      <c r="E169" s="132"/>
      <c r="F169" s="133"/>
      <c r="G169" s="10"/>
      <c r="H169" s="134"/>
      <c r="I169" s="134"/>
      <c r="J169" s="134"/>
      <c r="K169" s="134"/>
      <c r="L169" s="134"/>
      <c r="M169" s="134"/>
      <c r="N169" s="135"/>
      <c r="O169" s="136"/>
      <c r="P169" s="137"/>
      <c r="Q169" s="138"/>
      <c r="R169" s="139"/>
      <c r="S169" s="138"/>
      <c r="T169" s="139"/>
      <c r="V169" s="29"/>
      <c r="W169" s="29"/>
      <c r="X169" s="1"/>
    </row>
    <row r="170" spans="2:24" ht="15" customHeight="1">
      <c r="B170" s="4"/>
      <c r="C170" s="4"/>
      <c r="D170" s="10"/>
      <c r="E170" s="11"/>
      <c r="F170" s="12"/>
      <c r="G170" s="10"/>
      <c r="H170" s="13"/>
      <c r="I170" s="13"/>
      <c r="J170" s="13"/>
      <c r="K170" s="13"/>
      <c r="L170" s="13"/>
      <c r="M170" s="13"/>
      <c r="N170" s="53"/>
      <c r="O170" s="14"/>
      <c r="P170" s="15"/>
      <c r="Q170" s="16"/>
      <c r="R170" s="17"/>
      <c r="S170" s="16"/>
      <c r="T170" s="17"/>
      <c r="V170" s="29"/>
      <c r="W170" s="29"/>
      <c r="X170" s="1"/>
    </row>
    <row r="171" spans="2:24" ht="15" customHeight="1">
      <c r="B171" s="4"/>
      <c r="C171" s="4"/>
      <c r="D171" s="140"/>
      <c r="E171" s="140"/>
      <c r="F171" s="140"/>
      <c r="G171" s="10"/>
      <c r="H171" s="134"/>
      <c r="I171" s="134"/>
      <c r="J171" s="134"/>
      <c r="K171" s="134"/>
      <c r="L171" s="134"/>
      <c r="M171" s="134"/>
      <c r="N171" s="135"/>
      <c r="O171" s="141"/>
      <c r="P171" s="141"/>
      <c r="Q171" s="142"/>
      <c r="R171" s="142"/>
      <c r="S171" s="142"/>
      <c r="T171" s="142"/>
      <c r="V171" s="29"/>
      <c r="W171" s="29"/>
      <c r="X171" s="1"/>
    </row>
    <row r="172" spans="2:24" ht="15" customHeight="1">
      <c r="B172" s="4"/>
      <c r="C172" s="4"/>
      <c r="D172" s="140"/>
      <c r="E172" s="140"/>
      <c r="F172" s="140"/>
      <c r="G172" s="10"/>
      <c r="H172" s="134"/>
      <c r="I172" s="134"/>
      <c r="J172" s="134"/>
      <c r="K172" s="134"/>
      <c r="L172" s="134"/>
      <c r="M172" s="134"/>
      <c r="N172" s="135"/>
      <c r="O172" s="141"/>
      <c r="P172" s="141"/>
      <c r="Q172" s="142"/>
      <c r="R172" s="142"/>
      <c r="S172" s="142"/>
      <c r="T172" s="142"/>
      <c r="V172" s="29"/>
      <c r="W172" s="29"/>
      <c r="X172" s="1"/>
    </row>
    <row r="173" spans="2:24" ht="15" customHeight="1">
      <c r="B173" s="4"/>
      <c r="C173" s="4"/>
      <c r="D173" s="140"/>
      <c r="E173" s="140"/>
      <c r="F173" s="140"/>
      <c r="G173" s="10"/>
      <c r="H173" s="134"/>
      <c r="I173" s="134"/>
      <c r="J173" s="134"/>
      <c r="K173" s="134"/>
      <c r="L173" s="134"/>
      <c r="M173" s="134"/>
      <c r="N173" s="135"/>
      <c r="O173" s="141"/>
      <c r="P173" s="141"/>
      <c r="Q173" s="142"/>
      <c r="R173" s="142"/>
      <c r="S173" s="142"/>
      <c r="T173" s="142"/>
      <c r="V173" s="29"/>
      <c r="W173" s="29"/>
      <c r="X173" s="1"/>
    </row>
    <row r="174" spans="2:24" ht="15" customHeight="1">
      <c r="B174" s="4"/>
      <c r="C174" s="4"/>
      <c r="D174" s="131"/>
      <c r="E174" s="132"/>
      <c r="F174" s="133"/>
      <c r="G174" s="10"/>
      <c r="H174" s="134"/>
      <c r="I174" s="134"/>
      <c r="J174" s="134"/>
      <c r="K174" s="134"/>
      <c r="L174" s="134"/>
      <c r="M174" s="134"/>
      <c r="N174" s="135"/>
      <c r="O174" s="136"/>
      <c r="P174" s="137"/>
      <c r="Q174" s="138"/>
      <c r="R174" s="139"/>
      <c r="S174" s="138"/>
      <c r="T174" s="139"/>
      <c r="V174" s="29"/>
      <c r="W174" s="29"/>
      <c r="X174" s="1"/>
    </row>
    <row r="175" spans="2:24" ht="15" customHeight="1">
      <c r="B175" s="4"/>
      <c r="C175" s="4"/>
      <c r="D175" s="131"/>
      <c r="E175" s="132"/>
      <c r="F175" s="133"/>
      <c r="G175" s="10"/>
      <c r="H175" s="134"/>
      <c r="I175" s="134"/>
      <c r="J175" s="134"/>
      <c r="K175" s="134"/>
      <c r="L175" s="134"/>
      <c r="M175" s="134"/>
      <c r="N175" s="135"/>
      <c r="O175" s="136"/>
      <c r="P175" s="137"/>
      <c r="Q175" s="138"/>
      <c r="R175" s="139"/>
      <c r="S175" s="138"/>
      <c r="T175" s="139"/>
      <c r="V175" s="29"/>
      <c r="W175" s="29"/>
      <c r="X175" s="1"/>
    </row>
    <row r="176" spans="2:24" ht="12" customHeight="1">
      <c r="B176" s="119" t="s">
        <v>33</v>
      </c>
      <c r="C176" s="119"/>
      <c r="D176" s="119"/>
      <c r="E176" s="119"/>
      <c r="F176" s="119"/>
      <c r="G176" s="119"/>
      <c r="H176" s="119"/>
      <c r="I176" s="119"/>
      <c r="J176" s="119"/>
      <c r="K176" s="119"/>
      <c r="L176" s="119"/>
      <c r="M176" s="119"/>
      <c r="N176" s="30"/>
      <c r="O176" s="30"/>
      <c r="P176" s="30"/>
      <c r="Q176" s="120"/>
      <c r="R176" s="120"/>
      <c r="S176" s="120"/>
      <c r="T176" s="120"/>
      <c r="V176" s="31"/>
      <c r="W176" s="31"/>
      <c r="X176" s="1"/>
    </row>
    <row r="178" spans="1:24">
      <c r="B178" s="39" t="s">
        <v>79</v>
      </c>
      <c r="C178" s="39"/>
      <c r="D178" s="39"/>
      <c r="E178" s="39"/>
      <c r="F178" s="39"/>
      <c r="G178" s="39"/>
      <c r="H178" s="39"/>
      <c r="I178" s="39"/>
      <c r="J178" s="39"/>
      <c r="K178" s="39"/>
      <c r="L178" s="39"/>
      <c r="M178" s="39"/>
      <c r="N178" s="39"/>
      <c r="O178" s="39"/>
      <c r="P178" s="39"/>
      <c r="Q178" s="39"/>
      <c r="R178" s="39"/>
      <c r="S178" s="39"/>
      <c r="T178" s="39"/>
    </row>
    <row r="179" spans="1:24" s="23" customFormat="1" ht="17.25" customHeight="1">
      <c r="A179" s="24"/>
      <c r="B179" s="121" t="s">
        <v>15</v>
      </c>
      <c r="C179" s="122"/>
      <c r="D179" s="123"/>
      <c r="E179" s="127" t="s">
        <v>80</v>
      </c>
      <c r="F179" s="128"/>
      <c r="G179" s="116" t="s">
        <v>19</v>
      </c>
      <c r="H179" s="117"/>
      <c r="I179" s="118"/>
      <c r="J179" s="129" t="s">
        <v>20</v>
      </c>
      <c r="K179" s="130"/>
      <c r="L179" s="121" t="s">
        <v>15</v>
      </c>
      <c r="M179" s="123"/>
      <c r="N179" s="127" t="s">
        <v>80</v>
      </c>
      <c r="O179" s="128"/>
      <c r="P179" s="116" t="s">
        <v>18</v>
      </c>
      <c r="Q179" s="118"/>
      <c r="R179" s="116" t="s">
        <v>20</v>
      </c>
      <c r="S179" s="117"/>
      <c r="T179" s="118"/>
    </row>
    <row r="180" spans="1:24" s="23" customFormat="1" ht="17.25" customHeight="1">
      <c r="A180" s="24"/>
      <c r="B180" s="124"/>
      <c r="C180" s="125"/>
      <c r="D180" s="126"/>
      <c r="E180" s="40" t="s">
        <v>81</v>
      </c>
      <c r="F180" s="40" t="s">
        <v>82</v>
      </c>
      <c r="G180" s="116" t="s">
        <v>16</v>
      </c>
      <c r="H180" s="118"/>
      <c r="I180" s="41" t="s">
        <v>17</v>
      </c>
      <c r="J180" s="41" t="s">
        <v>16</v>
      </c>
      <c r="K180" s="41" t="s">
        <v>17</v>
      </c>
      <c r="L180" s="124"/>
      <c r="M180" s="126"/>
      <c r="N180" s="40" t="s">
        <v>81</v>
      </c>
      <c r="O180" s="40" t="s">
        <v>82</v>
      </c>
      <c r="P180" s="41" t="s">
        <v>16</v>
      </c>
      <c r="Q180" s="41" t="s">
        <v>17</v>
      </c>
      <c r="R180" s="116" t="s">
        <v>16</v>
      </c>
      <c r="S180" s="118"/>
      <c r="T180" s="41" t="s">
        <v>17</v>
      </c>
    </row>
    <row r="181" spans="1:24" s="33" customFormat="1" ht="17.25" customHeight="1">
      <c r="A181" s="32"/>
      <c r="B181" s="101" t="s">
        <v>72</v>
      </c>
      <c r="C181" s="102"/>
      <c r="D181" s="103"/>
      <c r="E181" s="42">
        <f>SUMIFS($Q$25:$Q$175,$D$25:$D$175,"①",$G$25:$G$175,"○")</f>
        <v>0</v>
      </c>
      <c r="F181" s="42">
        <f>SUMIFS($Q$25:$Q$175,$D$25:$D$175,"①",$G$25:$G$175,"・")</f>
        <v>0</v>
      </c>
      <c r="G181" s="104">
        <f>SUMIFS($Q$25:$Q$175,$D$25:$D$175,"①",$O$25:$O$175,"拠点校指導教員")</f>
        <v>0</v>
      </c>
      <c r="H181" s="105"/>
      <c r="I181" s="42">
        <f>SUMIFS($S$25:$S$175,$D$25:$D$175,"①",$O$25:$O$175,"拠点校指導教員")</f>
        <v>0</v>
      </c>
      <c r="J181" s="43">
        <f>SUMIFS($Q$25:$Q$175,$D$25:$D$175,"①",$O$25:$O$175,"&lt;&gt;拠点校指導教員")</f>
        <v>0</v>
      </c>
      <c r="K181" s="42">
        <f>SUMIFS($S$25:$S$175,$D$25:$D$175,"①",$O$25:$O$175,"&lt;&gt;拠点校指導教員")</f>
        <v>0</v>
      </c>
      <c r="L181" s="101" t="s">
        <v>90</v>
      </c>
      <c r="M181" s="103"/>
      <c r="N181" s="42">
        <f>SUMIFS($Q$25:$Q$175,$D$25:$D$175,"⑤",$G$25:$G$175,"○")</f>
        <v>0</v>
      </c>
      <c r="O181" s="42">
        <f>SUMIFS($Q$25:$Q$175,$D$25:$D$175,"⑤",$G$25:$G$175,"・")</f>
        <v>0</v>
      </c>
      <c r="P181" s="42">
        <f>SUMIFS($Q$25:$Q$175,$D$25:$D$175,"⑤",$O$25:$O$175,"拠点校指導教員")</f>
        <v>0</v>
      </c>
      <c r="Q181" s="42">
        <f>SUMIFS($S$25:$S$175,$D$25:$D$175,"⑤",$O$25:$O$175,"拠点校指導教員")</f>
        <v>0</v>
      </c>
      <c r="R181" s="104">
        <f>SUMIFS($Q$25:$Q$175,$D$25:$D$175,"⑤",$O$25:$O$175,"&lt;&gt;拠点校指導教員")</f>
        <v>0</v>
      </c>
      <c r="S181" s="105"/>
      <c r="T181" s="42">
        <f>SUMIFS($S$25:$S$175,$D$25:$D$175,"⑤",$O$25:$O$175,"&lt;&gt;拠点校指導教員")</f>
        <v>0</v>
      </c>
    </row>
    <row r="182" spans="1:24" s="33" customFormat="1" ht="17.25" customHeight="1">
      <c r="A182" s="32"/>
      <c r="B182" s="101" t="s">
        <v>30</v>
      </c>
      <c r="C182" s="102"/>
      <c r="D182" s="103"/>
      <c r="E182" s="42">
        <f>SUMIFS($Q$25:$Q$175,$D$25:$D$175,"②",$G$25:$G$175,"○")</f>
        <v>0</v>
      </c>
      <c r="F182" s="42">
        <f>SUMIFS($Q$25:$Q$175,$D$25:$D$175,"②",$G$25:$G$175,"・")</f>
        <v>0</v>
      </c>
      <c r="G182" s="104">
        <f>SUMIFS($Q$25:$Q$175,$D$25:$D$175,"②",$O$25:$O$175,"拠点校指導教員")</f>
        <v>0</v>
      </c>
      <c r="H182" s="105"/>
      <c r="I182" s="42">
        <f>SUMIFS($S$25:$S$175,$D$25:$D$175,"②",$O$25:$O$175,"拠点校指導教員")</f>
        <v>0</v>
      </c>
      <c r="J182" s="43">
        <f>SUMIFS($Q$25:$Q$175,$D$25:$D$175,"②",$O$25:$O$175,"&lt;&gt;拠点校指導教員")</f>
        <v>0</v>
      </c>
      <c r="K182" s="42">
        <f>SUMIFS($S$25:$S$175,$D$25:$D$175,"②",$O$25:$O$175,"&lt;&gt;拠点校指導教員")</f>
        <v>0</v>
      </c>
      <c r="L182" s="112" t="s">
        <v>91</v>
      </c>
      <c r="M182" s="113"/>
      <c r="N182" s="42">
        <f>SUMIFS($Q$25:$Q$175,$D$25:$D$175,"⑥",$G$25:$G$175,"○")</f>
        <v>0</v>
      </c>
      <c r="O182" s="42">
        <f>SUMIFS($Q$25:$Q$175,$D$25:$D$175,"⑥",$G$25:$G$175,"・")</f>
        <v>0</v>
      </c>
      <c r="P182" s="42">
        <f>SUMIFS($Q$25:$Q$175,$D$25:$D$175,"⑥",$O$25:$O$175,"拠点校指導教員")</f>
        <v>0</v>
      </c>
      <c r="Q182" s="42">
        <f>SUMIFS($S$25:$S$175,$D$25:$D$175,"⑥",$O$25:$O$175,"拠点校指導教員")</f>
        <v>0</v>
      </c>
      <c r="R182" s="104">
        <f>SUMIFS($Q$25:$Q$175,$D$25:$D$175,"⑥",$O$25:$O$175,"&lt;&gt;拠点校指導教員")</f>
        <v>0</v>
      </c>
      <c r="S182" s="105"/>
      <c r="T182" s="42">
        <f>SUMIFS($S$25:$S$175,$D$25:$D$175,"⑥",$O$25:$O$175,"&lt;&gt;拠点校指導教員")</f>
        <v>0</v>
      </c>
    </row>
    <row r="183" spans="1:24" s="33" customFormat="1" ht="17.25" customHeight="1" thickBot="1">
      <c r="A183" s="32"/>
      <c r="B183" s="101" t="s">
        <v>31</v>
      </c>
      <c r="C183" s="102"/>
      <c r="D183" s="103"/>
      <c r="E183" s="42">
        <f>SUMIFS($Q$25:$Q$175,$D$25:$D$175,"③",$G$25:$G$175,"○")</f>
        <v>0</v>
      </c>
      <c r="F183" s="42">
        <f>SUMIFS($Q$25:$Q$175,$D$25:$D$175,"③",$G$25:$G$175,"・")</f>
        <v>0</v>
      </c>
      <c r="G183" s="104">
        <f>SUMIFS($Q$25:$Q$175,$D$25:$D$175,"③",$O$25:$O$175,"拠点校指導教員")</f>
        <v>0</v>
      </c>
      <c r="H183" s="105"/>
      <c r="I183" s="42">
        <f>SUMIFS($S$25:$S$175,$D$25:$D$175,"③",$O$25:$O$175,"拠点校指導教員")</f>
        <v>0</v>
      </c>
      <c r="J183" s="43">
        <f>SUMIFS($Q$25:$Q$175,$D$25:$D$175,"③",$O$25:$O$175,"&lt;&gt;拠点校指導教員")</f>
        <v>0</v>
      </c>
      <c r="K183" s="42">
        <f>SUMIFS($S$25:$S$175,$D$25:$D$175,"③",$O$25:$O$175,"&lt;&gt;拠点校指導教員")</f>
        <v>0</v>
      </c>
      <c r="L183" s="114" t="s">
        <v>48</v>
      </c>
      <c r="M183" s="115"/>
      <c r="N183" s="42">
        <f>SUMIFS($Q$25:$Q$175,$D$25:$D$175,"⑦",$G$25:$G$175,"○")</f>
        <v>0</v>
      </c>
      <c r="O183" s="42">
        <f>SUMIFS($Q$25:$Q$175,$D$25:$D$175,"⑦",$G$25:$G$175,"・")</f>
        <v>0</v>
      </c>
      <c r="P183" s="42">
        <f>SUMIFS($Q$25:$Q$175,$D$25:$D$175,"⑦",$O$25:$O$175,"拠点校指導教員")</f>
        <v>0</v>
      </c>
      <c r="Q183" s="42">
        <f>SUMIFS($S$25:$S$175,$D$25:$D$175,"⑦",$O$25:$O$175,"拠点校指導教員")</f>
        <v>0</v>
      </c>
      <c r="R183" s="104">
        <f>SUMIFS($Q$25:$Q$175,$D$25:$D$175,"⑦",$O$25:$O$175,"&lt;&gt;拠点校指導教員")</f>
        <v>0</v>
      </c>
      <c r="S183" s="105"/>
      <c r="T183" s="42">
        <f>SUMIFS($S$25:$S$175,$D$25:$D$175,"⑦",$O$25:$O$175,"&lt;&gt;拠点校指導教員")</f>
        <v>0</v>
      </c>
    </row>
    <row r="184" spans="1:24" s="33" customFormat="1" ht="17.25" customHeight="1" thickBot="1">
      <c r="A184" s="32"/>
      <c r="B184" s="101" t="s">
        <v>99</v>
      </c>
      <c r="C184" s="102"/>
      <c r="D184" s="103"/>
      <c r="E184" s="42">
        <f>SUMIFS($Q$25:$Q$175,$D$25:$D$175,"④",$G$25:$G$175,"○")</f>
        <v>0</v>
      </c>
      <c r="F184" s="42">
        <f>SUMIFS($Q$25:$Q$175,$D$25:$D$175,"④",$G$25:$G$175,"・")</f>
        <v>0</v>
      </c>
      <c r="G184" s="104">
        <f>SUMIFS($Q$25:$Q$175,$D$25:$D$175,"④",$O$25:$O$175,"拠点校指導教員")</f>
        <v>0</v>
      </c>
      <c r="H184" s="105"/>
      <c r="I184" s="42">
        <f>SUMIFS($S$25:$S$175,$D$25:$D$175,"④",$O$25:$O$175,"拠点校指導教員")</f>
        <v>0</v>
      </c>
      <c r="J184" s="43">
        <f>SUMIFS($Q$25:$Q$175,$D$25:$D$175,"④",$O$25:$O$175,"&lt;&gt;拠点校指導教員")</f>
        <v>0</v>
      </c>
      <c r="K184" s="42">
        <f>SUMIFS($S$25:$S$175,$D$25:$D$175,"④",$O$25:$O$175,"&lt;&gt;拠点校指導教員")</f>
        <v>0</v>
      </c>
      <c r="L184" s="101" t="s">
        <v>32</v>
      </c>
      <c r="M184" s="106"/>
      <c r="N184" s="44">
        <f>SUM(N181:N183,E181:E184)</f>
        <v>0</v>
      </c>
      <c r="O184" s="45">
        <f>SUM(F181:F184,O181:O183)</f>
        <v>0</v>
      </c>
      <c r="P184" s="46">
        <f>SUM(G181:H184,P181:P183)</f>
        <v>0</v>
      </c>
      <c r="Q184" s="46">
        <f>SUM(I181:I184,Q181:Q183)</f>
        <v>0</v>
      </c>
      <c r="R184" s="107">
        <f>SUM(R181:S183,J181:J184)</f>
        <v>0</v>
      </c>
      <c r="S184" s="108"/>
      <c r="T184" s="46">
        <f>SUM(K181:K184,T181:T183)</f>
        <v>0</v>
      </c>
    </row>
    <row r="185" spans="1:24" s="33" customFormat="1" ht="17.25" customHeight="1" thickBot="1">
      <c r="A185" s="32"/>
      <c r="B185" s="47"/>
      <c r="C185" s="48"/>
      <c r="D185" s="48"/>
      <c r="E185" s="49"/>
      <c r="F185" s="49"/>
      <c r="G185" s="49"/>
      <c r="H185" s="49"/>
      <c r="I185" s="49"/>
      <c r="J185" s="49"/>
      <c r="K185" s="49"/>
      <c r="L185" s="50"/>
      <c r="M185" s="50"/>
      <c r="N185" s="110">
        <f>SUM(N184:O184)</f>
        <v>0</v>
      </c>
      <c r="O185" s="111"/>
      <c r="P185" s="50"/>
      <c r="Q185" s="50"/>
      <c r="R185" s="50"/>
      <c r="S185" s="50"/>
      <c r="T185" s="50"/>
    </row>
    <row r="186" spans="1:24" s="35" customFormat="1">
      <c r="A186" s="34"/>
      <c r="B186" s="51"/>
      <c r="C186" s="51"/>
      <c r="D186" s="51" t="s">
        <v>83</v>
      </c>
      <c r="E186" s="51"/>
      <c r="F186" s="51"/>
      <c r="G186" s="51"/>
      <c r="H186" s="51"/>
      <c r="I186" s="51"/>
      <c r="J186" s="51"/>
      <c r="K186" s="51"/>
      <c r="L186" s="52" t="s">
        <v>100</v>
      </c>
      <c r="M186" s="51"/>
      <c r="N186" s="51"/>
      <c r="O186" s="51"/>
      <c r="P186" s="51"/>
      <c r="Q186" s="51"/>
      <c r="R186" s="51"/>
      <c r="S186" s="51"/>
      <c r="T186" s="51"/>
      <c r="V186" s="33"/>
      <c r="W186" s="33"/>
    </row>
    <row r="187" spans="1:24">
      <c r="B187" s="1" t="s">
        <v>22</v>
      </c>
      <c r="U187" s="23"/>
      <c r="X187" s="1"/>
    </row>
    <row r="188" spans="1:24" ht="27" customHeight="1">
      <c r="B188" s="7" t="s">
        <v>45</v>
      </c>
      <c r="C188" s="148" t="s">
        <v>23</v>
      </c>
      <c r="D188" s="148"/>
      <c r="E188" s="148"/>
      <c r="F188" s="148"/>
      <c r="G188" s="148"/>
      <c r="H188" s="148"/>
      <c r="I188" s="148"/>
      <c r="J188" s="148"/>
      <c r="K188" s="148"/>
      <c r="L188" s="148"/>
      <c r="M188" s="148"/>
      <c r="N188" s="148"/>
      <c r="O188" s="148"/>
      <c r="P188" s="148"/>
      <c r="Q188" s="148"/>
      <c r="R188" s="148"/>
      <c r="S188" s="148"/>
      <c r="T188" s="148"/>
      <c r="U188" s="23"/>
      <c r="X188" s="1"/>
    </row>
    <row r="189" spans="1:24" ht="27" customHeight="1">
      <c r="B189" s="7" t="s">
        <v>46</v>
      </c>
      <c r="C189" s="148" t="s">
        <v>24</v>
      </c>
      <c r="D189" s="148"/>
      <c r="E189" s="148"/>
      <c r="F189" s="148"/>
      <c r="G189" s="148"/>
      <c r="H189" s="148"/>
      <c r="I189" s="148"/>
      <c r="J189" s="148"/>
      <c r="K189" s="148"/>
      <c r="L189" s="148"/>
      <c r="M189" s="148"/>
      <c r="N189" s="148"/>
      <c r="O189" s="148"/>
      <c r="P189" s="148"/>
      <c r="Q189" s="148"/>
      <c r="R189" s="148"/>
      <c r="S189" s="148"/>
      <c r="T189" s="148"/>
      <c r="U189" s="23"/>
      <c r="X189" s="1"/>
    </row>
    <row r="190" spans="1:24" ht="19.5" customHeight="1">
      <c r="B190" s="7"/>
      <c r="C190" s="20"/>
      <c r="D190" s="20"/>
      <c r="E190" s="20"/>
      <c r="F190" s="20"/>
      <c r="G190" s="20"/>
      <c r="H190" s="20"/>
      <c r="I190" s="20"/>
      <c r="J190" s="20"/>
      <c r="K190" s="20"/>
      <c r="L190" s="20"/>
      <c r="M190" s="20"/>
      <c r="N190" s="20"/>
      <c r="O190" s="20"/>
      <c r="P190" s="20"/>
      <c r="Q190" s="20"/>
      <c r="R190" s="20"/>
      <c r="S190" s="20"/>
      <c r="T190" s="20"/>
      <c r="U190" s="23"/>
      <c r="X190" s="1"/>
    </row>
    <row r="191" spans="1:24">
      <c r="B191" s="109" t="s">
        <v>77</v>
      </c>
      <c r="C191" s="109"/>
      <c r="D191" s="109"/>
      <c r="E191" s="109"/>
      <c r="F191" s="109"/>
      <c r="G191" s="109"/>
      <c r="H191" s="109"/>
      <c r="I191" s="109"/>
      <c r="J191" s="109"/>
      <c r="K191" s="109"/>
      <c r="L191" s="109"/>
      <c r="M191" s="109"/>
      <c r="N191" s="109"/>
      <c r="O191" s="109"/>
      <c r="P191" s="109"/>
      <c r="Q191" s="109"/>
      <c r="R191" s="109"/>
      <c r="S191" s="109"/>
      <c r="T191" s="109"/>
      <c r="U191" s="23"/>
      <c r="X191" s="1"/>
    </row>
    <row r="192" spans="1:24">
      <c r="B192" s="109" t="s">
        <v>34</v>
      </c>
      <c r="C192" s="109"/>
      <c r="D192" s="109"/>
      <c r="E192" s="109"/>
      <c r="F192" s="109"/>
      <c r="G192" s="109"/>
      <c r="H192" s="109"/>
      <c r="I192" s="109"/>
      <c r="J192" s="109"/>
      <c r="K192" s="109"/>
      <c r="L192" s="109"/>
      <c r="M192" s="109"/>
      <c r="N192" s="109"/>
      <c r="O192" s="109"/>
      <c r="P192" s="109"/>
      <c r="Q192" s="109"/>
      <c r="R192" s="109"/>
      <c r="S192" s="109"/>
      <c r="T192" s="109"/>
      <c r="U192" s="23"/>
      <c r="X192" s="1"/>
    </row>
    <row r="193" spans="2:24">
      <c r="B193" s="109" t="s">
        <v>78</v>
      </c>
      <c r="C193" s="109"/>
      <c r="D193" s="109"/>
      <c r="E193" s="109"/>
      <c r="F193" s="109"/>
      <c r="G193" s="109"/>
      <c r="H193" s="109"/>
      <c r="I193" s="109"/>
      <c r="J193" s="109"/>
      <c r="K193" s="109"/>
      <c r="L193" s="109"/>
      <c r="M193" s="109"/>
      <c r="N193" s="109"/>
      <c r="O193" s="109"/>
      <c r="P193" s="109"/>
      <c r="Q193" s="109"/>
      <c r="R193" s="109"/>
      <c r="S193" s="109"/>
      <c r="T193" s="109"/>
      <c r="U193" s="23"/>
      <c r="X193" s="1"/>
    </row>
    <row r="194" spans="2:24">
      <c r="L194" s="37"/>
      <c r="X194" s="1"/>
    </row>
    <row r="195" spans="2:24" ht="21" customHeight="1" thickBot="1">
      <c r="B195" s="99"/>
      <c r="C195" s="100"/>
      <c r="D195" s="100"/>
      <c r="E195" s="100"/>
      <c r="F195" s="100"/>
      <c r="G195" s="100"/>
      <c r="H195" s="100"/>
      <c r="I195" s="100"/>
      <c r="J195" s="100"/>
      <c r="K195" s="100"/>
      <c r="L195" s="100"/>
      <c r="M195" s="100"/>
      <c r="N195" s="100"/>
      <c r="O195" s="100"/>
      <c r="P195" s="100"/>
      <c r="Q195" s="100"/>
      <c r="R195" s="100"/>
      <c r="S195" s="100"/>
      <c r="T195" s="100"/>
    </row>
    <row r="196" spans="2:24" ht="21" customHeight="1" thickBot="1">
      <c r="B196" s="95" t="s">
        <v>57</v>
      </c>
      <c r="C196" s="96"/>
      <c r="D196" s="96"/>
      <c r="E196" s="96"/>
      <c r="F196" s="96"/>
      <c r="G196" s="96"/>
      <c r="H196" s="97" t="s">
        <v>58</v>
      </c>
      <c r="I196" s="97"/>
      <c r="J196" s="97"/>
      <c r="K196" s="97"/>
      <c r="L196" s="97"/>
      <c r="M196" s="97"/>
      <c r="N196" s="97"/>
      <c r="O196" s="97"/>
      <c r="P196" s="97"/>
      <c r="Q196" s="97"/>
      <c r="R196" s="97"/>
      <c r="S196" s="97"/>
      <c r="T196" s="98"/>
    </row>
    <row r="197" spans="2:24" ht="21" customHeight="1" thickTop="1">
      <c r="B197" s="83" t="s">
        <v>52</v>
      </c>
      <c r="C197" s="84"/>
      <c r="D197" s="84"/>
      <c r="E197" s="84"/>
      <c r="F197" s="84"/>
      <c r="G197" s="85"/>
      <c r="H197" s="86" t="str">
        <f>IF(N185&lt;150,"注意！研修時間は１５０時間以上計画します。","研修時間は基準時数を満たしています。")</f>
        <v>注意！研修時間は１５０時間以上計画します。</v>
      </c>
      <c r="I197" s="87"/>
      <c r="J197" s="87"/>
      <c r="K197" s="87"/>
      <c r="L197" s="87"/>
      <c r="M197" s="87"/>
      <c r="N197" s="87"/>
      <c r="O197" s="87"/>
      <c r="P197" s="87"/>
      <c r="Q197" s="87"/>
      <c r="R197" s="87"/>
      <c r="S197" s="87"/>
      <c r="T197" s="88"/>
    </row>
    <row r="198" spans="2:24" ht="21" customHeight="1">
      <c r="B198" s="83" t="s">
        <v>53</v>
      </c>
      <c r="C198" s="84"/>
      <c r="D198" s="84"/>
      <c r="E198" s="84"/>
      <c r="F198" s="84"/>
      <c r="G198" s="85"/>
      <c r="H198" s="86" t="str">
        <f>IF(P184&lt;120,"注意！拠点校指導教員の指導は１２０時間以上計画します。","拠点校指導教員の指導は基準時数を満たしています。")</f>
        <v>注意！拠点校指導教員の指導は１２０時間以上計画します。</v>
      </c>
      <c r="I198" s="87"/>
      <c r="J198" s="87"/>
      <c r="K198" s="87"/>
      <c r="L198" s="87"/>
      <c r="M198" s="87"/>
      <c r="N198" s="87"/>
      <c r="O198" s="87"/>
      <c r="P198" s="87"/>
      <c r="Q198" s="87"/>
      <c r="R198" s="87"/>
      <c r="S198" s="87"/>
      <c r="T198" s="88"/>
    </row>
    <row r="199" spans="2:24" ht="21" customHeight="1">
      <c r="B199" s="83" t="s">
        <v>54</v>
      </c>
      <c r="C199" s="84"/>
      <c r="D199" s="84"/>
      <c r="E199" s="84"/>
      <c r="F199" s="84"/>
      <c r="G199" s="85"/>
      <c r="H199" s="86" t="str">
        <f>IF(Q184&lt;90,"注意！拠点校指導教員の準備まとめは９０時間以上計画します。","拠点校指導教員の準備まとめは基準時数を満たしています。")</f>
        <v>注意！拠点校指導教員の準備まとめは９０時間以上計画します。</v>
      </c>
      <c r="I199" s="87"/>
      <c r="J199" s="87"/>
      <c r="K199" s="87"/>
      <c r="L199" s="87"/>
      <c r="M199" s="87"/>
      <c r="N199" s="87"/>
      <c r="O199" s="87"/>
      <c r="P199" s="87"/>
      <c r="Q199" s="87"/>
      <c r="R199" s="87"/>
      <c r="S199" s="87"/>
      <c r="T199" s="88"/>
    </row>
    <row r="200" spans="2:24" ht="21" customHeight="1">
      <c r="B200" s="83" t="s">
        <v>55</v>
      </c>
      <c r="C200" s="84"/>
      <c r="D200" s="84"/>
      <c r="E200" s="84"/>
      <c r="F200" s="84"/>
      <c r="G200" s="85"/>
      <c r="H200" s="86" t="str">
        <f>IF(R184&lt;30,"注意！校内指導教員等の指導は３０時間以上計画します。","校内指導教員等の指導は基準時数を満たしています。")</f>
        <v>注意！校内指導教員等の指導は３０時間以上計画します。</v>
      </c>
      <c r="I200" s="87"/>
      <c r="J200" s="87"/>
      <c r="K200" s="87"/>
      <c r="L200" s="87"/>
      <c r="M200" s="87"/>
      <c r="N200" s="87"/>
      <c r="O200" s="87"/>
      <c r="P200" s="87"/>
      <c r="Q200" s="87"/>
      <c r="R200" s="87"/>
      <c r="S200" s="87"/>
      <c r="T200" s="88"/>
    </row>
    <row r="201" spans="2:24" ht="21" customHeight="1" thickBot="1">
      <c r="B201" s="89" t="s">
        <v>56</v>
      </c>
      <c r="C201" s="90"/>
      <c r="D201" s="90"/>
      <c r="E201" s="90"/>
      <c r="F201" s="90"/>
      <c r="G201" s="91"/>
      <c r="H201" s="92" t="str">
        <f>IF(T184&lt;30,"注意！校内指導教員等の準備まとめは３０時間以上計画します。","校内指導教員等の準備まとめは基準時数を満たしています。")</f>
        <v>注意！校内指導教員等の準備まとめは３０時間以上計画します。</v>
      </c>
      <c r="I201" s="93"/>
      <c r="J201" s="93"/>
      <c r="K201" s="93"/>
      <c r="L201" s="93"/>
      <c r="M201" s="93"/>
      <c r="N201" s="93"/>
      <c r="O201" s="93"/>
      <c r="P201" s="93"/>
      <c r="Q201" s="93"/>
      <c r="R201" s="93"/>
      <c r="S201" s="93"/>
      <c r="T201" s="94"/>
    </row>
    <row r="203" spans="2:24">
      <c r="B203" s="38" t="s">
        <v>88</v>
      </c>
    </row>
    <row r="204" spans="2:24">
      <c r="B204" s="38"/>
    </row>
  </sheetData>
  <sheetProtection sheet="1" objects="1" scenarios="1" formatCells="0" insertRows="0" deleteRows="0" sort="0"/>
  <mergeCells count="819">
    <mergeCell ref="M6:Q6"/>
    <mergeCell ref="M7:Q7"/>
    <mergeCell ref="M8:Q8"/>
    <mergeCell ref="M9:Q9"/>
    <mergeCell ref="B3:T3"/>
    <mergeCell ref="B4:T4"/>
    <mergeCell ref="C188:F188"/>
    <mergeCell ref="G188:T188"/>
    <mergeCell ref="C189:F189"/>
    <mergeCell ref="G189:T189"/>
    <mergeCell ref="C19:T19"/>
    <mergeCell ref="C20:T20"/>
    <mergeCell ref="D24:F24"/>
    <mergeCell ref="G24:N24"/>
    <mergeCell ref="O24:P24"/>
    <mergeCell ref="Q24:R24"/>
    <mergeCell ref="S24:T24"/>
    <mergeCell ref="M10:Q10"/>
    <mergeCell ref="C13:T13"/>
    <mergeCell ref="C14:T14"/>
    <mergeCell ref="C15:T15"/>
    <mergeCell ref="C16:T16"/>
    <mergeCell ref="C18:T18"/>
    <mergeCell ref="D25:F25"/>
    <mergeCell ref="H25:N25"/>
    <mergeCell ref="O25:P25"/>
    <mergeCell ref="Q25:R25"/>
    <mergeCell ref="S25:T25"/>
    <mergeCell ref="D26:F26"/>
    <mergeCell ref="H26:N26"/>
    <mergeCell ref="O26:P26"/>
    <mergeCell ref="Q26:R26"/>
    <mergeCell ref="S26:T26"/>
    <mergeCell ref="D27:F27"/>
    <mergeCell ref="H27:N27"/>
    <mergeCell ref="O27:P27"/>
    <mergeCell ref="Q27:R27"/>
    <mergeCell ref="S27:T27"/>
    <mergeCell ref="D28:F28"/>
    <mergeCell ref="H28:N28"/>
    <mergeCell ref="O28:P28"/>
    <mergeCell ref="Q28:R28"/>
    <mergeCell ref="S28:T28"/>
    <mergeCell ref="D29:F29"/>
    <mergeCell ref="H29:N29"/>
    <mergeCell ref="O29:P29"/>
    <mergeCell ref="Q29:R29"/>
    <mergeCell ref="S29:T29"/>
    <mergeCell ref="D30:F30"/>
    <mergeCell ref="H30:N30"/>
    <mergeCell ref="O30:P30"/>
    <mergeCell ref="Q30:R30"/>
    <mergeCell ref="S30:T30"/>
    <mergeCell ref="D31:F31"/>
    <mergeCell ref="H31:N31"/>
    <mergeCell ref="O31:P31"/>
    <mergeCell ref="Q31:R31"/>
    <mergeCell ref="S31:T31"/>
    <mergeCell ref="D32:F32"/>
    <mergeCell ref="H32:N32"/>
    <mergeCell ref="O32:P32"/>
    <mergeCell ref="Q32:R32"/>
    <mergeCell ref="S32:T32"/>
    <mergeCell ref="D33:F33"/>
    <mergeCell ref="H33:N33"/>
    <mergeCell ref="O33:P33"/>
    <mergeCell ref="Q33:R33"/>
    <mergeCell ref="S33:T33"/>
    <mergeCell ref="D34:F34"/>
    <mergeCell ref="H34:N34"/>
    <mergeCell ref="O34:P34"/>
    <mergeCell ref="Q34:R34"/>
    <mergeCell ref="S34:T34"/>
    <mergeCell ref="D35:F35"/>
    <mergeCell ref="H35:N35"/>
    <mergeCell ref="O35:P35"/>
    <mergeCell ref="Q35:R35"/>
    <mergeCell ref="S35:T35"/>
    <mergeCell ref="D36:F36"/>
    <mergeCell ref="H36:N36"/>
    <mergeCell ref="O36:P36"/>
    <mergeCell ref="Q36:R36"/>
    <mergeCell ref="S36:T36"/>
    <mergeCell ref="D37:F37"/>
    <mergeCell ref="H37:N37"/>
    <mergeCell ref="O37:P37"/>
    <mergeCell ref="Q37:R37"/>
    <mergeCell ref="S37:T37"/>
    <mergeCell ref="D38:F38"/>
    <mergeCell ref="H38:N38"/>
    <mergeCell ref="O38:P38"/>
    <mergeCell ref="Q38:R38"/>
    <mergeCell ref="S38:T38"/>
    <mergeCell ref="D39:F39"/>
    <mergeCell ref="H39:N39"/>
    <mergeCell ref="O39:P39"/>
    <mergeCell ref="Q39:R39"/>
    <mergeCell ref="S39:T39"/>
    <mergeCell ref="D40:F40"/>
    <mergeCell ref="H40:N40"/>
    <mergeCell ref="O40:P40"/>
    <mergeCell ref="Q40:R40"/>
    <mergeCell ref="S40:T40"/>
    <mergeCell ref="D41:F41"/>
    <mergeCell ref="H41:N41"/>
    <mergeCell ref="O41:P41"/>
    <mergeCell ref="Q41:R41"/>
    <mergeCell ref="S41:T41"/>
    <mergeCell ref="D42:F42"/>
    <mergeCell ref="H42:N42"/>
    <mergeCell ref="O42:P42"/>
    <mergeCell ref="Q42:R42"/>
    <mergeCell ref="S42:T42"/>
    <mergeCell ref="D43:F43"/>
    <mergeCell ref="H43:N43"/>
    <mergeCell ref="O43:P43"/>
    <mergeCell ref="Q43:R43"/>
    <mergeCell ref="S43:T43"/>
    <mergeCell ref="D44:F44"/>
    <mergeCell ref="H44:N44"/>
    <mergeCell ref="O44:P44"/>
    <mergeCell ref="Q44:R44"/>
    <mergeCell ref="S44:T44"/>
    <mergeCell ref="D45:F45"/>
    <mergeCell ref="H45:N45"/>
    <mergeCell ref="O45:P45"/>
    <mergeCell ref="Q45:R45"/>
    <mergeCell ref="S45:T45"/>
    <mergeCell ref="D46:F46"/>
    <mergeCell ref="H46:N46"/>
    <mergeCell ref="O46:P46"/>
    <mergeCell ref="Q46:R46"/>
    <mergeCell ref="S46:T46"/>
    <mergeCell ref="D47:F47"/>
    <mergeCell ref="H47:N47"/>
    <mergeCell ref="O47:P47"/>
    <mergeCell ref="Q47:R47"/>
    <mergeCell ref="S47:T47"/>
    <mergeCell ref="D48:F48"/>
    <mergeCell ref="H48:N48"/>
    <mergeCell ref="O48:P48"/>
    <mergeCell ref="Q48:R48"/>
    <mergeCell ref="S48:T48"/>
    <mergeCell ref="D49:F49"/>
    <mergeCell ref="H49:N49"/>
    <mergeCell ref="O49:P49"/>
    <mergeCell ref="Q49:R49"/>
    <mergeCell ref="S49:T49"/>
    <mergeCell ref="D50:F50"/>
    <mergeCell ref="H50:N50"/>
    <mergeCell ref="O50:P50"/>
    <mergeCell ref="Q50:R50"/>
    <mergeCell ref="S50:T50"/>
    <mergeCell ref="D51:F51"/>
    <mergeCell ref="H51:N51"/>
    <mergeCell ref="O51:P51"/>
    <mergeCell ref="Q51:R51"/>
    <mergeCell ref="S51:T51"/>
    <mergeCell ref="D52:F52"/>
    <mergeCell ref="H52:N52"/>
    <mergeCell ref="O52:P52"/>
    <mergeCell ref="Q52:R52"/>
    <mergeCell ref="S52:T52"/>
    <mergeCell ref="D53:F53"/>
    <mergeCell ref="H53:N53"/>
    <mergeCell ref="O53:P53"/>
    <mergeCell ref="Q53:R53"/>
    <mergeCell ref="S53:T53"/>
    <mergeCell ref="D54:F54"/>
    <mergeCell ref="H54:N54"/>
    <mergeCell ref="O54:P54"/>
    <mergeCell ref="Q54:R54"/>
    <mergeCell ref="S54:T54"/>
    <mergeCell ref="D55:F55"/>
    <mergeCell ref="H55:N55"/>
    <mergeCell ref="O55:P55"/>
    <mergeCell ref="Q55:R55"/>
    <mergeCell ref="S55:T55"/>
    <mergeCell ref="D56:F56"/>
    <mergeCell ref="H56:N56"/>
    <mergeCell ref="O56:P56"/>
    <mergeCell ref="Q56:R56"/>
    <mergeCell ref="S56:T56"/>
    <mergeCell ref="D57:F57"/>
    <mergeCell ref="H57:N57"/>
    <mergeCell ref="O57:P57"/>
    <mergeCell ref="Q57:R57"/>
    <mergeCell ref="S57:T57"/>
    <mergeCell ref="D58:F58"/>
    <mergeCell ref="H58:N58"/>
    <mergeCell ref="O58:P58"/>
    <mergeCell ref="Q58:R58"/>
    <mergeCell ref="S58:T58"/>
    <mergeCell ref="D59:F59"/>
    <mergeCell ref="H59:N59"/>
    <mergeCell ref="O59:P59"/>
    <mergeCell ref="Q59:R59"/>
    <mergeCell ref="S59:T59"/>
    <mergeCell ref="D60:F60"/>
    <mergeCell ref="H60:N60"/>
    <mergeCell ref="O60:P60"/>
    <mergeCell ref="Q60:R60"/>
    <mergeCell ref="S60:T60"/>
    <mergeCell ref="D61:F61"/>
    <mergeCell ref="H61:N61"/>
    <mergeCell ref="O61:P61"/>
    <mergeCell ref="Q61:R61"/>
    <mergeCell ref="S61:T61"/>
    <mergeCell ref="D62:F62"/>
    <mergeCell ref="H62:N62"/>
    <mergeCell ref="O62:P62"/>
    <mergeCell ref="Q62:R62"/>
    <mergeCell ref="S62:T62"/>
    <mergeCell ref="D63:F63"/>
    <mergeCell ref="H63:N63"/>
    <mergeCell ref="O63:P63"/>
    <mergeCell ref="Q63:R63"/>
    <mergeCell ref="S63:T63"/>
    <mergeCell ref="D64:F64"/>
    <mergeCell ref="H64:N64"/>
    <mergeCell ref="O64:P64"/>
    <mergeCell ref="Q64:R64"/>
    <mergeCell ref="S64:T64"/>
    <mergeCell ref="D65:F65"/>
    <mergeCell ref="H65:N65"/>
    <mergeCell ref="O65:P65"/>
    <mergeCell ref="Q65:R65"/>
    <mergeCell ref="S65:T65"/>
    <mergeCell ref="D66:F66"/>
    <mergeCell ref="H66:N66"/>
    <mergeCell ref="O66:P66"/>
    <mergeCell ref="Q66:R66"/>
    <mergeCell ref="S66:T66"/>
    <mergeCell ref="D67:F67"/>
    <mergeCell ref="H67:N67"/>
    <mergeCell ref="O67:P67"/>
    <mergeCell ref="Q67:R67"/>
    <mergeCell ref="S67:T67"/>
    <mergeCell ref="D68:F68"/>
    <mergeCell ref="H68:N68"/>
    <mergeCell ref="O68:P68"/>
    <mergeCell ref="Q68:R68"/>
    <mergeCell ref="S68:T68"/>
    <mergeCell ref="D69:F69"/>
    <mergeCell ref="H69:N69"/>
    <mergeCell ref="O69:P69"/>
    <mergeCell ref="Q69:R69"/>
    <mergeCell ref="S69:T69"/>
    <mergeCell ref="D70:F70"/>
    <mergeCell ref="H70:N70"/>
    <mergeCell ref="O70:P70"/>
    <mergeCell ref="Q70:R70"/>
    <mergeCell ref="S70:T70"/>
    <mergeCell ref="D71:F71"/>
    <mergeCell ref="H71:N71"/>
    <mergeCell ref="O71:P71"/>
    <mergeCell ref="Q71:R71"/>
    <mergeCell ref="S71:T71"/>
    <mergeCell ref="D72:F72"/>
    <mergeCell ref="H72:N72"/>
    <mergeCell ref="O72:P72"/>
    <mergeCell ref="Q72:R72"/>
    <mergeCell ref="S72:T72"/>
    <mergeCell ref="D73:F73"/>
    <mergeCell ref="H73:N73"/>
    <mergeCell ref="O73:P73"/>
    <mergeCell ref="Q73:R73"/>
    <mergeCell ref="S73:T73"/>
    <mergeCell ref="D74:F74"/>
    <mergeCell ref="H74:N74"/>
    <mergeCell ref="O74:P74"/>
    <mergeCell ref="Q74:R74"/>
    <mergeCell ref="S74:T74"/>
    <mergeCell ref="D75:F75"/>
    <mergeCell ref="H75:N75"/>
    <mergeCell ref="O75:P75"/>
    <mergeCell ref="Q75:R75"/>
    <mergeCell ref="S75:T75"/>
    <mergeCell ref="D76:F76"/>
    <mergeCell ref="H76:N76"/>
    <mergeCell ref="O76:P76"/>
    <mergeCell ref="Q76:R76"/>
    <mergeCell ref="S76:T76"/>
    <mergeCell ref="D77:F77"/>
    <mergeCell ref="H77:N77"/>
    <mergeCell ref="O77:P77"/>
    <mergeCell ref="Q77:R77"/>
    <mergeCell ref="S77:T77"/>
    <mergeCell ref="D78:F78"/>
    <mergeCell ref="H78:N78"/>
    <mergeCell ref="O78:P78"/>
    <mergeCell ref="Q78:R78"/>
    <mergeCell ref="S78:T78"/>
    <mergeCell ref="D79:F79"/>
    <mergeCell ref="H79:N79"/>
    <mergeCell ref="O79:P79"/>
    <mergeCell ref="Q79:R79"/>
    <mergeCell ref="S79:T79"/>
    <mergeCell ref="D80:F80"/>
    <mergeCell ref="H80:N80"/>
    <mergeCell ref="O80:P80"/>
    <mergeCell ref="Q80:R80"/>
    <mergeCell ref="S80:T80"/>
    <mergeCell ref="D81:F81"/>
    <mergeCell ref="H81:N81"/>
    <mergeCell ref="O81:P81"/>
    <mergeCell ref="Q81:R81"/>
    <mergeCell ref="S81:T81"/>
    <mergeCell ref="D82:F82"/>
    <mergeCell ref="H82:N82"/>
    <mergeCell ref="O82:P82"/>
    <mergeCell ref="Q82:R82"/>
    <mergeCell ref="S82:T82"/>
    <mergeCell ref="D83:F83"/>
    <mergeCell ref="H83:N83"/>
    <mergeCell ref="O83:P83"/>
    <mergeCell ref="Q83:R83"/>
    <mergeCell ref="S83:T83"/>
    <mergeCell ref="D84:F84"/>
    <mergeCell ref="H84:N84"/>
    <mergeCell ref="O84:P84"/>
    <mergeCell ref="Q84:R84"/>
    <mergeCell ref="S84:T84"/>
    <mergeCell ref="D85:F85"/>
    <mergeCell ref="H85:N85"/>
    <mergeCell ref="O85:P85"/>
    <mergeCell ref="Q85:R85"/>
    <mergeCell ref="S85:T85"/>
    <mergeCell ref="D86:F86"/>
    <mergeCell ref="H86:N86"/>
    <mergeCell ref="O86:P86"/>
    <mergeCell ref="Q86:R86"/>
    <mergeCell ref="S86:T86"/>
    <mergeCell ref="D87:F87"/>
    <mergeCell ref="H87:N87"/>
    <mergeCell ref="O87:P87"/>
    <mergeCell ref="Q87:R87"/>
    <mergeCell ref="S87:T87"/>
    <mergeCell ref="D88:F88"/>
    <mergeCell ref="H88:N88"/>
    <mergeCell ref="O88:P88"/>
    <mergeCell ref="Q88:R88"/>
    <mergeCell ref="S88:T88"/>
    <mergeCell ref="D89:F89"/>
    <mergeCell ref="H89:N89"/>
    <mergeCell ref="O89:P89"/>
    <mergeCell ref="Q89:R89"/>
    <mergeCell ref="S89:T89"/>
    <mergeCell ref="D90:F90"/>
    <mergeCell ref="H90:N90"/>
    <mergeCell ref="O90:P90"/>
    <mergeCell ref="Q90:R90"/>
    <mergeCell ref="S90:T90"/>
    <mergeCell ref="D91:F91"/>
    <mergeCell ref="H91:N91"/>
    <mergeCell ref="O91:P91"/>
    <mergeCell ref="Q91:R91"/>
    <mergeCell ref="S91:T91"/>
    <mergeCell ref="D92:F92"/>
    <mergeCell ref="H92:N92"/>
    <mergeCell ref="O92:P92"/>
    <mergeCell ref="Q92:R92"/>
    <mergeCell ref="S92:T92"/>
    <mergeCell ref="D93:F93"/>
    <mergeCell ref="H93:N93"/>
    <mergeCell ref="O93:P93"/>
    <mergeCell ref="Q93:R93"/>
    <mergeCell ref="S93:T93"/>
    <mergeCell ref="D94:F94"/>
    <mergeCell ref="H94:N94"/>
    <mergeCell ref="O94:P94"/>
    <mergeCell ref="Q94:R94"/>
    <mergeCell ref="S94:T94"/>
    <mergeCell ref="D95:F95"/>
    <mergeCell ref="H95:N95"/>
    <mergeCell ref="O95:P95"/>
    <mergeCell ref="Q95:R95"/>
    <mergeCell ref="S95:T95"/>
    <mergeCell ref="D96:F96"/>
    <mergeCell ref="H96:N96"/>
    <mergeCell ref="O96:P96"/>
    <mergeCell ref="Q96:R96"/>
    <mergeCell ref="S96:T96"/>
    <mergeCell ref="D97:F97"/>
    <mergeCell ref="H97:N97"/>
    <mergeCell ref="O97:P97"/>
    <mergeCell ref="Q97:R97"/>
    <mergeCell ref="S97:T97"/>
    <mergeCell ref="D98:F98"/>
    <mergeCell ref="H98:N98"/>
    <mergeCell ref="O98:P98"/>
    <mergeCell ref="Q98:R98"/>
    <mergeCell ref="S98:T98"/>
    <mergeCell ref="D99:F99"/>
    <mergeCell ref="H99:N99"/>
    <mergeCell ref="O99:P99"/>
    <mergeCell ref="Q99:R99"/>
    <mergeCell ref="S99:T99"/>
    <mergeCell ref="D100:F100"/>
    <mergeCell ref="H100:N100"/>
    <mergeCell ref="O100:P100"/>
    <mergeCell ref="Q100:R100"/>
    <mergeCell ref="S100:T100"/>
    <mergeCell ref="D101:F101"/>
    <mergeCell ref="H101:N101"/>
    <mergeCell ref="O101:P101"/>
    <mergeCell ref="Q101:R101"/>
    <mergeCell ref="S101:T101"/>
    <mergeCell ref="D102:F102"/>
    <mergeCell ref="H102:N102"/>
    <mergeCell ref="O102:P102"/>
    <mergeCell ref="Q102:R102"/>
    <mergeCell ref="S102:T102"/>
    <mergeCell ref="D103:F103"/>
    <mergeCell ref="H103:N103"/>
    <mergeCell ref="O103:P103"/>
    <mergeCell ref="Q103:R103"/>
    <mergeCell ref="S103:T103"/>
    <mergeCell ref="D104:F104"/>
    <mergeCell ref="H104:N104"/>
    <mergeCell ref="O104:P104"/>
    <mergeCell ref="Q104:R104"/>
    <mergeCell ref="S104:T104"/>
    <mergeCell ref="D105:F105"/>
    <mergeCell ref="H105:N105"/>
    <mergeCell ref="O105:P105"/>
    <mergeCell ref="Q105:R105"/>
    <mergeCell ref="S105:T105"/>
    <mergeCell ref="D106:F106"/>
    <mergeCell ref="H106:N106"/>
    <mergeCell ref="O106:P106"/>
    <mergeCell ref="Q106:R106"/>
    <mergeCell ref="S106:T106"/>
    <mergeCell ref="D107:F107"/>
    <mergeCell ref="H107:N107"/>
    <mergeCell ref="O107:P107"/>
    <mergeCell ref="Q107:R107"/>
    <mergeCell ref="S107:T107"/>
    <mergeCell ref="D108:F108"/>
    <mergeCell ref="H108:N108"/>
    <mergeCell ref="O108:P108"/>
    <mergeCell ref="Q108:R108"/>
    <mergeCell ref="S108:T108"/>
    <mergeCell ref="D109:F109"/>
    <mergeCell ref="H109:N109"/>
    <mergeCell ref="O109:P109"/>
    <mergeCell ref="Q109:R109"/>
    <mergeCell ref="S109:T109"/>
    <mergeCell ref="D110:F110"/>
    <mergeCell ref="H110:N110"/>
    <mergeCell ref="O110:P110"/>
    <mergeCell ref="Q110:R110"/>
    <mergeCell ref="S110:T110"/>
    <mergeCell ref="D111:F111"/>
    <mergeCell ref="H111:N111"/>
    <mergeCell ref="O111:P111"/>
    <mergeCell ref="Q111:R111"/>
    <mergeCell ref="S111:T111"/>
    <mergeCell ref="D112:F112"/>
    <mergeCell ref="H112:N112"/>
    <mergeCell ref="O112:P112"/>
    <mergeCell ref="Q112:R112"/>
    <mergeCell ref="S112:T112"/>
    <mergeCell ref="D113:F113"/>
    <mergeCell ref="H113:N113"/>
    <mergeCell ref="O113:P113"/>
    <mergeCell ref="Q113:R113"/>
    <mergeCell ref="S113:T113"/>
    <mergeCell ref="D114:F114"/>
    <mergeCell ref="H114:N114"/>
    <mergeCell ref="O114:P114"/>
    <mergeCell ref="Q114:R114"/>
    <mergeCell ref="S114:T114"/>
    <mergeCell ref="D115:F115"/>
    <mergeCell ref="H115:N115"/>
    <mergeCell ref="O115:P115"/>
    <mergeCell ref="Q115:R115"/>
    <mergeCell ref="S115:T115"/>
    <mergeCell ref="D116:F116"/>
    <mergeCell ref="H116:N116"/>
    <mergeCell ref="O116:P116"/>
    <mergeCell ref="Q116:R116"/>
    <mergeCell ref="S116:T116"/>
    <mergeCell ref="D117:F117"/>
    <mergeCell ref="H117:N117"/>
    <mergeCell ref="O117:P117"/>
    <mergeCell ref="Q117:R117"/>
    <mergeCell ref="S117:T117"/>
    <mergeCell ref="D118:F118"/>
    <mergeCell ref="H118:N118"/>
    <mergeCell ref="O118:P118"/>
    <mergeCell ref="Q118:R118"/>
    <mergeCell ref="S118:T118"/>
    <mergeCell ref="D119:F119"/>
    <mergeCell ref="H119:N119"/>
    <mergeCell ref="O119:P119"/>
    <mergeCell ref="Q119:R119"/>
    <mergeCell ref="S119:T119"/>
    <mergeCell ref="D120:F120"/>
    <mergeCell ref="H120:N120"/>
    <mergeCell ref="O120:P120"/>
    <mergeCell ref="Q120:R120"/>
    <mergeCell ref="S120:T120"/>
    <mergeCell ref="D121:F121"/>
    <mergeCell ref="H121:N121"/>
    <mergeCell ref="O121:P121"/>
    <mergeCell ref="Q121:R121"/>
    <mergeCell ref="S121:T121"/>
    <mergeCell ref="D122:F122"/>
    <mergeCell ref="H122:N122"/>
    <mergeCell ref="O122:P122"/>
    <mergeCell ref="Q122:R122"/>
    <mergeCell ref="S122:T122"/>
    <mergeCell ref="D123:F123"/>
    <mergeCell ref="H123:N123"/>
    <mergeCell ref="O123:P123"/>
    <mergeCell ref="Q123:R123"/>
    <mergeCell ref="S123:T123"/>
    <mergeCell ref="D124:F124"/>
    <mergeCell ref="H124:N124"/>
    <mergeCell ref="O124:P124"/>
    <mergeCell ref="Q124:R124"/>
    <mergeCell ref="S124:T124"/>
    <mergeCell ref="D125:F125"/>
    <mergeCell ref="H125:N125"/>
    <mergeCell ref="O125:P125"/>
    <mergeCell ref="Q125:R125"/>
    <mergeCell ref="S125:T125"/>
    <mergeCell ref="D126:F126"/>
    <mergeCell ref="H126:N126"/>
    <mergeCell ref="O126:P126"/>
    <mergeCell ref="Q126:R126"/>
    <mergeCell ref="S126:T126"/>
    <mergeCell ref="D127:F127"/>
    <mergeCell ref="H127:N127"/>
    <mergeCell ref="O127:P127"/>
    <mergeCell ref="Q127:R127"/>
    <mergeCell ref="S127:T127"/>
    <mergeCell ref="D128:F128"/>
    <mergeCell ref="H128:N128"/>
    <mergeCell ref="O128:P128"/>
    <mergeCell ref="Q128:R128"/>
    <mergeCell ref="S128:T128"/>
    <mergeCell ref="D129:F129"/>
    <mergeCell ref="H129:N129"/>
    <mergeCell ref="O129:P129"/>
    <mergeCell ref="Q129:R129"/>
    <mergeCell ref="S129:T129"/>
    <mergeCell ref="D130:F130"/>
    <mergeCell ref="H130:N130"/>
    <mergeCell ref="O130:P130"/>
    <mergeCell ref="Q130:R130"/>
    <mergeCell ref="S130:T130"/>
    <mergeCell ref="D131:F131"/>
    <mergeCell ref="H131:N131"/>
    <mergeCell ref="O131:P131"/>
    <mergeCell ref="Q131:R131"/>
    <mergeCell ref="S131:T131"/>
    <mergeCell ref="D132:F132"/>
    <mergeCell ref="H132:N132"/>
    <mergeCell ref="O132:P132"/>
    <mergeCell ref="Q132:R132"/>
    <mergeCell ref="S132:T132"/>
    <mergeCell ref="D133:F133"/>
    <mergeCell ref="H133:N133"/>
    <mergeCell ref="O133:P133"/>
    <mergeCell ref="Q133:R133"/>
    <mergeCell ref="S133:T133"/>
    <mergeCell ref="D134:F134"/>
    <mergeCell ref="H134:N134"/>
    <mergeCell ref="O134:P134"/>
    <mergeCell ref="Q134:R134"/>
    <mergeCell ref="S134:T134"/>
    <mergeCell ref="D135:F135"/>
    <mergeCell ref="H135:N135"/>
    <mergeCell ref="O135:P135"/>
    <mergeCell ref="Q135:R135"/>
    <mergeCell ref="S135:T135"/>
    <mergeCell ref="D136:F136"/>
    <mergeCell ref="H136:N136"/>
    <mergeCell ref="O136:P136"/>
    <mergeCell ref="Q136:R136"/>
    <mergeCell ref="S136:T136"/>
    <mergeCell ref="D137:F137"/>
    <mergeCell ref="H137:N137"/>
    <mergeCell ref="O137:P137"/>
    <mergeCell ref="Q137:R137"/>
    <mergeCell ref="S137:T137"/>
    <mergeCell ref="D138:F138"/>
    <mergeCell ref="H138:N138"/>
    <mergeCell ref="O138:P138"/>
    <mergeCell ref="Q138:R138"/>
    <mergeCell ref="S138:T138"/>
    <mergeCell ref="D139:F139"/>
    <mergeCell ref="H139:N139"/>
    <mergeCell ref="O139:P139"/>
    <mergeCell ref="Q139:R139"/>
    <mergeCell ref="S139:T139"/>
    <mergeCell ref="D140:F140"/>
    <mergeCell ref="H140:N140"/>
    <mergeCell ref="O140:P140"/>
    <mergeCell ref="Q140:R140"/>
    <mergeCell ref="S140:T140"/>
    <mergeCell ref="D141:F141"/>
    <mergeCell ref="H141:N141"/>
    <mergeCell ref="O141:P141"/>
    <mergeCell ref="Q141:R141"/>
    <mergeCell ref="S141:T141"/>
    <mergeCell ref="D142:F142"/>
    <mergeCell ref="H142:N142"/>
    <mergeCell ref="O142:P142"/>
    <mergeCell ref="Q142:R142"/>
    <mergeCell ref="S142:T142"/>
    <mergeCell ref="D143:F143"/>
    <mergeCell ref="H143:N143"/>
    <mergeCell ref="O143:P143"/>
    <mergeCell ref="Q143:R143"/>
    <mergeCell ref="S143:T143"/>
    <mergeCell ref="D144:F144"/>
    <mergeCell ref="H144:N144"/>
    <mergeCell ref="O144:P144"/>
    <mergeCell ref="Q144:R144"/>
    <mergeCell ref="S144:T144"/>
    <mergeCell ref="D145:F145"/>
    <mergeCell ref="H145:N145"/>
    <mergeCell ref="O145:P145"/>
    <mergeCell ref="Q145:R145"/>
    <mergeCell ref="S145:T145"/>
    <mergeCell ref="D146:F146"/>
    <mergeCell ref="H146:N146"/>
    <mergeCell ref="O146:P146"/>
    <mergeCell ref="Q146:R146"/>
    <mergeCell ref="S146:T146"/>
    <mergeCell ref="D147:F147"/>
    <mergeCell ref="H147:N147"/>
    <mergeCell ref="O147:P147"/>
    <mergeCell ref="Q147:R147"/>
    <mergeCell ref="S147:T147"/>
    <mergeCell ref="D148:F148"/>
    <mergeCell ref="H148:N148"/>
    <mergeCell ref="O148:P148"/>
    <mergeCell ref="Q148:R148"/>
    <mergeCell ref="S148:T148"/>
    <mergeCell ref="D149:F149"/>
    <mergeCell ref="H149:N149"/>
    <mergeCell ref="O149:P149"/>
    <mergeCell ref="Q149:R149"/>
    <mergeCell ref="S149:T149"/>
    <mergeCell ref="D150:F150"/>
    <mergeCell ref="H150:N150"/>
    <mergeCell ref="O150:P150"/>
    <mergeCell ref="Q150:R150"/>
    <mergeCell ref="S150:T150"/>
    <mergeCell ref="D151:F151"/>
    <mergeCell ref="H151:N151"/>
    <mergeCell ref="O151:P151"/>
    <mergeCell ref="Q151:R151"/>
    <mergeCell ref="S151:T151"/>
    <mergeCell ref="D152:F152"/>
    <mergeCell ref="H152:N152"/>
    <mergeCell ref="O152:P152"/>
    <mergeCell ref="Q152:R152"/>
    <mergeCell ref="S152:T152"/>
    <mergeCell ref="D153:F153"/>
    <mergeCell ref="H153:N153"/>
    <mergeCell ref="O153:P153"/>
    <mergeCell ref="Q153:R153"/>
    <mergeCell ref="S153:T153"/>
    <mergeCell ref="D154:F154"/>
    <mergeCell ref="H154:N154"/>
    <mergeCell ref="O154:P154"/>
    <mergeCell ref="Q154:R154"/>
    <mergeCell ref="S154:T154"/>
    <mergeCell ref="D155:F155"/>
    <mergeCell ref="H155:N155"/>
    <mergeCell ref="O155:P155"/>
    <mergeCell ref="Q155:R155"/>
    <mergeCell ref="S155:T155"/>
    <mergeCell ref="D156:F156"/>
    <mergeCell ref="H156:N156"/>
    <mergeCell ref="O156:P156"/>
    <mergeCell ref="Q156:R156"/>
    <mergeCell ref="S156:T156"/>
    <mergeCell ref="D157:F157"/>
    <mergeCell ref="H157:N157"/>
    <mergeCell ref="O157:P157"/>
    <mergeCell ref="Q157:R157"/>
    <mergeCell ref="S157:T157"/>
    <mergeCell ref="D158:F158"/>
    <mergeCell ref="H158:N158"/>
    <mergeCell ref="O158:P158"/>
    <mergeCell ref="Q158:R158"/>
    <mergeCell ref="S158:T158"/>
    <mergeCell ref="D159:F159"/>
    <mergeCell ref="H159:N159"/>
    <mergeCell ref="O159:P159"/>
    <mergeCell ref="Q159:R159"/>
    <mergeCell ref="S159:T159"/>
    <mergeCell ref="D160:F160"/>
    <mergeCell ref="H160:N160"/>
    <mergeCell ref="O160:P160"/>
    <mergeCell ref="Q160:R160"/>
    <mergeCell ref="S160:T160"/>
    <mergeCell ref="D161:F161"/>
    <mergeCell ref="H161:N161"/>
    <mergeCell ref="O161:P161"/>
    <mergeCell ref="Q161:R161"/>
    <mergeCell ref="S161:T161"/>
    <mergeCell ref="D162:F162"/>
    <mergeCell ref="H162:N162"/>
    <mergeCell ref="O162:P162"/>
    <mergeCell ref="Q162:R162"/>
    <mergeCell ref="S162:T162"/>
    <mergeCell ref="D163:F163"/>
    <mergeCell ref="H163:N163"/>
    <mergeCell ref="O163:P163"/>
    <mergeCell ref="Q163:R163"/>
    <mergeCell ref="S163:T163"/>
    <mergeCell ref="D164:F164"/>
    <mergeCell ref="H164:N164"/>
    <mergeCell ref="O164:P164"/>
    <mergeCell ref="Q164:R164"/>
    <mergeCell ref="S164:T164"/>
    <mergeCell ref="D165:F165"/>
    <mergeCell ref="H165:N165"/>
    <mergeCell ref="O165:P165"/>
    <mergeCell ref="Q165:R165"/>
    <mergeCell ref="S165:T165"/>
    <mergeCell ref="D166:F166"/>
    <mergeCell ref="H166:N166"/>
    <mergeCell ref="O166:P166"/>
    <mergeCell ref="Q166:R166"/>
    <mergeCell ref="S166:T166"/>
    <mergeCell ref="D167:F167"/>
    <mergeCell ref="H167:N167"/>
    <mergeCell ref="O167:P167"/>
    <mergeCell ref="Q167:R167"/>
    <mergeCell ref="S167:T167"/>
    <mergeCell ref="D168:F168"/>
    <mergeCell ref="H168:N168"/>
    <mergeCell ref="O168:P168"/>
    <mergeCell ref="Q168:R168"/>
    <mergeCell ref="S168:T168"/>
    <mergeCell ref="D169:F169"/>
    <mergeCell ref="H169:N169"/>
    <mergeCell ref="O169:P169"/>
    <mergeCell ref="Q169:R169"/>
    <mergeCell ref="S169:T169"/>
    <mergeCell ref="D171:F171"/>
    <mergeCell ref="H171:N171"/>
    <mergeCell ref="O171:P171"/>
    <mergeCell ref="Q171:R171"/>
    <mergeCell ref="S171:T171"/>
    <mergeCell ref="D172:F172"/>
    <mergeCell ref="H172:N172"/>
    <mergeCell ref="O172:P172"/>
    <mergeCell ref="Q172:R172"/>
    <mergeCell ref="S172:T172"/>
    <mergeCell ref="D173:F173"/>
    <mergeCell ref="H173:N173"/>
    <mergeCell ref="O173:P173"/>
    <mergeCell ref="Q173:R173"/>
    <mergeCell ref="S173:T173"/>
    <mergeCell ref="D174:F174"/>
    <mergeCell ref="H174:N174"/>
    <mergeCell ref="O174:P174"/>
    <mergeCell ref="Q174:R174"/>
    <mergeCell ref="S174:T174"/>
    <mergeCell ref="D175:F175"/>
    <mergeCell ref="H175:N175"/>
    <mergeCell ref="O175:P175"/>
    <mergeCell ref="Q175:R175"/>
    <mergeCell ref="S175:T175"/>
    <mergeCell ref="B176:M176"/>
    <mergeCell ref="Q176:R176"/>
    <mergeCell ref="S176:T176"/>
    <mergeCell ref="B179:D180"/>
    <mergeCell ref="E179:F179"/>
    <mergeCell ref="G179:I179"/>
    <mergeCell ref="J179:K179"/>
    <mergeCell ref="L179:M180"/>
    <mergeCell ref="N179:O179"/>
    <mergeCell ref="P179:Q179"/>
    <mergeCell ref="B182:D182"/>
    <mergeCell ref="G182:H182"/>
    <mergeCell ref="L182:M182"/>
    <mergeCell ref="R182:S182"/>
    <mergeCell ref="B183:D183"/>
    <mergeCell ref="G183:H183"/>
    <mergeCell ref="L183:M183"/>
    <mergeCell ref="R183:S183"/>
    <mergeCell ref="R179:T179"/>
    <mergeCell ref="G180:H180"/>
    <mergeCell ref="R180:S180"/>
    <mergeCell ref="B181:D181"/>
    <mergeCell ref="G181:H181"/>
    <mergeCell ref="L181:M181"/>
    <mergeCell ref="R181:S181"/>
    <mergeCell ref="B195:T195"/>
    <mergeCell ref="B184:D184"/>
    <mergeCell ref="G184:H184"/>
    <mergeCell ref="L184:M184"/>
    <mergeCell ref="R184:S184"/>
    <mergeCell ref="B191:T191"/>
    <mergeCell ref="B192:T192"/>
    <mergeCell ref="B193:T193"/>
    <mergeCell ref="B199:G199"/>
    <mergeCell ref="H199:T199"/>
    <mergeCell ref="N185:O185"/>
    <mergeCell ref="B200:G200"/>
    <mergeCell ref="H200:T200"/>
    <mergeCell ref="B201:G201"/>
    <mergeCell ref="H201:T201"/>
    <mergeCell ref="B196:G196"/>
    <mergeCell ref="H196:T196"/>
    <mergeCell ref="B197:G197"/>
    <mergeCell ref="H197:T197"/>
    <mergeCell ref="B198:G198"/>
    <mergeCell ref="H198:T198"/>
  </mergeCells>
  <phoneticPr fontId="1"/>
  <conditionalFormatting sqref="P184">
    <cfRule type="cellIs" dxfId="45" priority="17" operator="lessThan">
      <formula>120</formula>
    </cfRule>
    <cfRule type="cellIs" dxfId="44" priority="22" stopIfTrue="1" operator="between">
      <formula>0.1</formula>
      <formula>119.9</formula>
    </cfRule>
  </conditionalFormatting>
  <conditionalFormatting sqref="Q184">
    <cfRule type="cellIs" dxfId="43" priority="16" operator="lessThan">
      <formula>90</formula>
    </cfRule>
    <cfRule type="cellIs" dxfId="42" priority="23" stopIfTrue="1" operator="between">
      <formula>0.1</formula>
      <formula>89.9</formula>
    </cfRule>
  </conditionalFormatting>
  <conditionalFormatting sqref="R184:S184">
    <cfRule type="cellIs" dxfId="41" priority="15" operator="lessThan">
      <formula>30</formula>
    </cfRule>
    <cfRule type="cellIs" dxfId="40" priority="24" stopIfTrue="1" operator="between">
      <formula>0.1</formula>
      <formula>29.9</formula>
    </cfRule>
  </conditionalFormatting>
  <conditionalFormatting sqref="T184">
    <cfRule type="cellIs" dxfId="39" priority="14" operator="lessThan">
      <formula>30</formula>
    </cfRule>
  </conditionalFormatting>
  <conditionalFormatting sqref="H197">
    <cfRule type="expression" dxfId="38" priority="26" stopIfTrue="1">
      <formula>$N$185&lt;150</formula>
    </cfRule>
    <cfRule type="expression" dxfId="37" priority="27" stopIfTrue="1">
      <formula>$N$185&gt;=150</formula>
    </cfRule>
  </conditionalFormatting>
  <conditionalFormatting sqref="H198">
    <cfRule type="expression" dxfId="36" priority="28" stopIfTrue="1">
      <formula>$P$184&lt;120</formula>
    </cfRule>
    <cfRule type="expression" dxfId="35" priority="29" stopIfTrue="1">
      <formula>$P$184&gt;=120</formula>
    </cfRule>
  </conditionalFormatting>
  <conditionalFormatting sqref="H199">
    <cfRule type="expression" dxfId="34" priority="30" stopIfTrue="1">
      <formula>$Q$184&lt;90</formula>
    </cfRule>
    <cfRule type="expression" dxfId="33" priority="31" stopIfTrue="1">
      <formula>$Q$184&gt;=90</formula>
    </cfRule>
  </conditionalFormatting>
  <conditionalFormatting sqref="H200">
    <cfRule type="expression" dxfId="32" priority="32" stopIfTrue="1">
      <formula>$R$184&lt;30</formula>
    </cfRule>
    <cfRule type="expression" dxfId="31" priority="33" stopIfTrue="1">
      <formula>$R$184&gt;=30</formula>
    </cfRule>
  </conditionalFormatting>
  <conditionalFormatting sqref="H201">
    <cfRule type="expression" dxfId="30" priority="34" stopIfTrue="1">
      <formula>$T$184&lt;30</formula>
    </cfRule>
    <cfRule type="expression" dxfId="29" priority="35" stopIfTrue="1">
      <formula>$T$184&gt;=30</formula>
    </cfRule>
  </conditionalFormatting>
  <conditionalFormatting sqref="N185:O185">
    <cfRule type="cellIs" dxfId="28" priority="19" operator="lessThan">
      <formula>150</formula>
    </cfRule>
  </conditionalFormatting>
  <conditionalFormatting sqref="N184">
    <cfRule type="cellIs" dxfId="27" priority="6" operator="lessThan">
      <formula>38</formula>
    </cfRule>
  </conditionalFormatting>
  <conditionalFormatting sqref="E181">
    <cfRule type="cellIs" dxfId="26" priority="5" operator="lessThan">
      <formula>8</formula>
    </cfRule>
  </conditionalFormatting>
  <conditionalFormatting sqref="E182:E184">
    <cfRule type="cellIs" dxfId="25" priority="4" operator="lessThan">
      <formula>4</formula>
    </cfRule>
  </conditionalFormatting>
  <conditionalFormatting sqref="N181">
    <cfRule type="cellIs" dxfId="24" priority="3" operator="lessThan">
      <formula>4</formula>
    </cfRule>
  </conditionalFormatting>
  <conditionalFormatting sqref="N182:N183">
    <cfRule type="cellIs" dxfId="23" priority="1" operator="lessThan">
      <formula>6</formula>
    </cfRule>
  </conditionalFormatting>
  <dataValidations count="3">
    <dataValidation type="list" allowBlank="1" showInputMessage="1" showErrorMessage="1" sqref="G25:G175">
      <formula1>$W$5:$W$6</formula1>
    </dataValidation>
    <dataValidation type="list" allowBlank="1" showInputMessage="1" showErrorMessage="1" sqref="D25:F175">
      <formula1>$V$5:$V$11</formula1>
    </dataValidation>
    <dataValidation type="list" errorStyle="information" imeMode="on" allowBlank="1" showInputMessage="1" showErrorMessage="1" errorTitle="入力リスト以外の選択" error="入力リスト以外の指導者を入力しようとしていますが、これでよろしければエンターキーを押して下さい。" sqref="O25:P175">
      <formula1>$X$5:$X$10</formula1>
    </dataValidation>
  </dataValidations>
  <pageMargins left="0.78740157480314965" right="0.78740157480314965" top="0.98425196850393704" bottom="0.98425196850393704" header="0.51181102362204722" footer="0.51181102362204722"/>
  <pageSetup paperSize="9" scale="68" orientation="portrait" horizontalDpi="300" verticalDpi="300" r:id="rId1"/>
  <headerFooter alignWithMargins="0"/>
  <rowBreaks count="1" manualBreakCount="1">
    <brk id="121" min="1" max="19" man="1"/>
  </rowBreaks>
  <colBreaks count="1" manualBreakCount="1">
    <brk id="20"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L213"/>
  <sheetViews>
    <sheetView tabSelected="1" view="pageBreakPreview" topLeftCell="A159" zoomScale="115" zoomScaleNormal="100" zoomScaleSheetLayoutView="115" workbookViewId="0">
      <selection activeCell="Z161" sqref="Z161"/>
    </sheetView>
  </sheetViews>
  <sheetFormatPr defaultRowHeight="12"/>
  <cols>
    <col min="1" max="1" width="2.375" style="2" customWidth="1"/>
    <col min="2" max="2" width="4.625" style="1" customWidth="1"/>
    <col min="3" max="5" width="3.375" style="1" customWidth="1"/>
    <col min="6" max="6" width="5" style="1" customWidth="1"/>
    <col min="7" max="8" width="4.5" style="1" bestFit="1" customWidth="1"/>
    <col min="9" max="9" width="3.375" style="1" customWidth="1"/>
    <col min="10" max="10" width="5.5" style="1" bestFit="1" customWidth="1"/>
    <col min="11" max="13" width="5.625" style="1" customWidth="1"/>
    <col min="14" max="14" width="6.625" style="1" customWidth="1"/>
    <col min="15" max="15" width="7.125" style="1" customWidth="1"/>
    <col min="16" max="17" width="4.5" style="1" bestFit="1" customWidth="1"/>
    <col min="18" max="19" width="5.625" style="1" customWidth="1"/>
    <col min="20" max="21" width="5" style="1" customWidth="1"/>
    <col min="22" max="22" width="5.5" style="1" bestFit="1" customWidth="1"/>
    <col min="23" max="23" width="7.5" style="1" customWidth="1"/>
    <col min="24" max="24" width="6" style="23" customWidth="1"/>
    <col min="25" max="25" width="7.625" style="23" customWidth="1"/>
    <col min="26" max="26" width="8.625" style="23" customWidth="1"/>
    <col min="27" max="27" width="7.5" style="1" customWidth="1"/>
    <col min="28" max="16384" width="9" style="1"/>
  </cols>
  <sheetData>
    <row r="1" spans="1:27" ht="24" customHeight="1">
      <c r="C1" s="22" t="s">
        <v>94</v>
      </c>
      <c r="D1" s="22"/>
      <c r="E1" s="22"/>
    </row>
    <row r="2" spans="1:27">
      <c r="B2" s="1" t="s">
        <v>75</v>
      </c>
    </row>
    <row r="3" spans="1:27" ht="17.25">
      <c r="B3" s="146" t="s">
        <v>73</v>
      </c>
      <c r="C3" s="146"/>
      <c r="D3" s="146"/>
      <c r="E3" s="146"/>
      <c r="F3" s="146"/>
      <c r="G3" s="146"/>
      <c r="H3" s="146"/>
      <c r="I3" s="146"/>
      <c r="J3" s="146"/>
      <c r="K3" s="146"/>
      <c r="L3" s="146"/>
      <c r="M3" s="146"/>
      <c r="N3" s="146"/>
      <c r="O3" s="146"/>
      <c r="P3" s="146"/>
      <c r="Q3" s="146"/>
      <c r="R3" s="146"/>
      <c r="S3" s="146"/>
      <c r="T3" s="146"/>
      <c r="U3" s="146"/>
      <c r="V3" s="146"/>
    </row>
    <row r="4" spans="1:27" ht="17.25">
      <c r="B4" s="147" t="s">
        <v>49</v>
      </c>
      <c r="C4" s="147"/>
      <c r="D4" s="147"/>
      <c r="E4" s="147"/>
      <c r="F4" s="147"/>
      <c r="G4" s="147"/>
      <c r="H4" s="147"/>
      <c r="I4" s="147"/>
      <c r="J4" s="147"/>
      <c r="K4" s="147"/>
      <c r="L4" s="147"/>
      <c r="M4" s="147"/>
      <c r="N4" s="147"/>
      <c r="O4" s="147"/>
      <c r="P4" s="147"/>
      <c r="Q4" s="147"/>
      <c r="R4" s="147"/>
      <c r="S4" s="147"/>
      <c r="T4" s="147"/>
      <c r="U4" s="147"/>
      <c r="V4" s="147"/>
      <c r="X4" s="24" t="s">
        <v>10</v>
      </c>
      <c r="Y4" s="24" t="s">
        <v>25</v>
      </c>
      <c r="Z4" s="24" t="s">
        <v>12</v>
      </c>
    </row>
    <row r="5" spans="1:27" ht="12" customHeight="1">
      <c r="B5" s="25"/>
      <c r="C5" s="25"/>
      <c r="D5" s="25"/>
      <c r="E5" s="25"/>
      <c r="F5" s="25"/>
      <c r="G5" s="25"/>
      <c r="H5" s="25"/>
      <c r="I5" s="25"/>
      <c r="J5" s="25"/>
      <c r="K5" s="25"/>
      <c r="L5" s="25"/>
      <c r="M5" s="25"/>
      <c r="N5" s="25"/>
      <c r="O5" s="25"/>
      <c r="P5" s="25"/>
      <c r="Q5" s="25"/>
      <c r="R5" s="25"/>
      <c r="S5" s="25"/>
      <c r="T5" s="25"/>
      <c r="U5" s="25"/>
      <c r="V5" s="25"/>
      <c r="X5" s="24" t="s">
        <v>36</v>
      </c>
      <c r="Y5" s="24" t="s">
        <v>37</v>
      </c>
      <c r="Z5" s="26" t="s">
        <v>19</v>
      </c>
    </row>
    <row r="6" spans="1:27" ht="15" customHeight="1">
      <c r="L6" s="1" t="s">
        <v>0</v>
      </c>
      <c r="O6" s="144"/>
      <c r="P6" s="144"/>
      <c r="Q6" s="144"/>
      <c r="R6" s="144"/>
      <c r="S6" s="144"/>
      <c r="T6" s="8"/>
      <c r="U6" s="8"/>
      <c r="V6" s="8"/>
      <c r="X6" s="24" t="s">
        <v>38</v>
      </c>
      <c r="Y6" s="27" t="s">
        <v>39</v>
      </c>
      <c r="Z6" s="26" t="s">
        <v>26</v>
      </c>
    </row>
    <row r="7" spans="1:27" ht="15" customHeight="1">
      <c r="L7" s="1" t="s">
        <v>1</v>
      </c>
      <c r="O7" s="145"/>
      <c r="P7" s="145"/>
      <c r="Q7" s="145"/>
      <c r="R7" s="145"/>
      <c r="S7" s="145"/>
      <c r="T7" s="8"/>
      <c r="U7" s="8"/>
      <c r="V7" s="9" t="s">
        <v>76</v>
      </c>
      <c r="X7" s="24" t="s">
        <v>40</v>
      </c>
      <c r="Y7" s="24"/>
      <c r="Z7" s="26" t="s">
        <v>27</v>
      </c>
    </row>
    <row r="8" spans="1:27" ht="15" customHeight="1">
      <c r="L8" s="1" t="s">
        <v>2</v>
      </c>
      <c r="O8" s="145"/>
      <c r="P8" s="145"/>
      <c r="Q8" s="145"/>
      <c r="R8" s="145"/>
      <c r="S8" s="145"/>
      <c r="T8" s="8"/>
      <c r="U8" s="8"/>
      <c r="V8" s="8"/>
      <c r="X8" s="24" t="s">
        <v>41</v>
      </c>
      <c r="Y8" s="24"/>
      <c r="Z8" s="26" t="s">
        <v>93</v>
      </c>
    </row>
    <row r="9" spans="1:27" ht="15" customHeight="1">
      <c r="L9" s="1" t="s">
        <v>3</v>
      </c>
      <c r="O9" s="145"/>
      <c r="P9" s="145"/>
      <c r="Q9" s="145"/>
      <c r="R9" s="145"/>
      <c r="S9" s="145"/>
      <c r="T9" s="8"/>
      <c r="U9" s="8"/>
      <c r="V9" s="8"/>
      <c r="X9" s="24" t="s">
        <v>42</v>
      </c>
      <c r="Y9" s="24"/>
      <c r="Z9" s="26" t="s">
        <v>28</v>
      </c>
    </row>
    <row r="10" spans="1:27" ht="15" customHeight="1">
      <c r="L10" s="1" t="s">
        <v>4</v>
      </c>
      <c r="O10" s="145"/>
      <c r="P10" s="145"/>
      <c r="Q10" s="145"/>
      <c r="R10" s="145"/>
      <c r="S10" s="145"/>
      <c r="T10" s="8"/>
      <c r="U10" s="8"/>
      <c r="V10" s="8"/>
      <c r="X10" s="24" t="s">
        <v>43</v>
      </c>
      <c r="Y10" s="24"/>
      <c r="Z10" s="26" t="s">
        <v>29</v>
      </c>
    </row>
    <row r="11" spans="1:27" ht="9.75" customHeight="1">
      <c r="X11" s="24" t="s">
        <v>44</v>
      </c>
      <c r="Y11" s="24"/>
      <c r="Z11" s="24"/>
    </row>
    <row r="12" spans="1:27">
      <c r="B12" s="1" t="s">
        <v>87</v>
      </c>
      <c r="X12" s="24"/>
    </row>
    <row r="13" spans="1:27">
      <c r="B13" s="1" t="s">
        <v>50</v>
      </c>
      <c r="X13" s="24"/>
    </row>
    <row r="14" spans="1:27" s="23" customFormat="1" ht="13.5">
      <c r="A14" s="24"/>
      <c r="B14" s="18" t="s">
        <v>8</v>
      </c>
      <c r="C14" s="18" t="s">
        <v>9</v>
      </c>
      <c r="D14" s="18" t="s">
        <v>95</v>
      </c>
      <c r="E14" s="18" t="s">
        <v>96</v>
      </c>
      <c r="F14" s="141" t="s">
        <v>10</v>
      </c>
      <c r="G14" s="141"/>
      <c r="H14" s="141"/>
      <c r="I14" s="136" t="s">
        <v>21</v>
      </c>
      <c r="J14" s="150"/>
      <c r="K14" s="150"/>
      <c r="L14" s="150"/>
      <c r="M14" s="150"/>
      <c r="N14" s="150"/>
      <c r="O14" s="150"/>
      <c r="P14" s="151"/>
      <c r="Q14" s="141" t="s">
        <v>11</v>
      </c>
      <c r="R14" s="141"/>
      <c r="S14" s="141" t="s">
        <v>13</v>
      </c>
      <c r="T14" s="141"/>
      <c r="U14" s="141" t="s">
        <v>14</v>
      </c>
      <c r="V14" s="141"/>
      <c r="X14" s="54"/>
      <c r="Y14" s="29"/>
      <c r="Z14" s="29"/>
      <c r="AA14" s="29"/>
    </row>
    <row r="15" spans="1:27" ht="15" customHeight="1">
      <c r="B15" s="3"/>
      <c r="C15" s="3"/>
      <c r="D15" s="19"/>
      <c r="E15" s="19"/>
      <c r="F15" s="140"/>
      <c r="G15" s="140"/>
      <c r="H15" s="140"/>
      <c r="I15" s="10"/>
      <c r="J15" s="134"/>
      <c r="K15" s="134"/>
      <c r="L15" s="134"/>
      <c r="M15" s="134"/>
      <c r="N15" s="134"/>
      <c r="O15" s="134"/>
      <c r="P15" s="135"/>
      <c r="Q15" s="141"/>
      <c r="R15" s="141"/>
      <c r="S15" s="142"/>
      <c r="T15" s="142"/>
      <c r="U15" s="143"/>
      <c r="V15" s="143"/>
      <c r="X15" s="55"/>
      <c r="Y15" s="31"/>
      <c r="Z15" s="29"/>
      <c r="AA15" s="29"/>
    </row>
    <row r="16" spans="1:27" ht="15" customHeight="1">
      <c r="B16" s="4"/>
      <c r="C16" s="4"/>
      <c r="D16" s="19"/>
      <c r="E16" s="19"/>
      <c r="F16" s="140"/>
      <c r="G16" s="140"/>
      <c r="H16" s="140"/>
      <c r="I16" s="10"/>
      <c r="J16" s="134"/>
      <c r="K16" s="134"/>
      <c r="L16" s="134"/>
      <c r="M16" s="134"/>
      <c r="N16" s="134"/>
      <c r="O16" s="134"/>
      <c r="P16" s="135"/>
      <c r="Q16" s="141"/>
      <c r="R16" s="141"/>
      <c r="S16" s="142"/>
      <c r="T16" s="142"/>
      <c r="U16" s="143"/>
      <c r="V16" s="143"/>
      <c r="X16" s="55"/>
      <c r="Y16" s="31"/>
      <c r="Z16" s="29"/>
      <c r="AA16" s="29"/>
    </row>
    <row r="17" spans="2:27" ht="15" customHeight="1">
      <c r="B17" s="4"/>
      <c r="C17" s="4"/>
      <c r="D17" s="19"/>
      <c r="E17" s="19"/>
      <c r="F17" s="140"/>
      <c r="G17" s="140"/>
      <c r="H17" s="140"/>
      <c r="I17" s="10"/>
      <c r="J17" s="134"/>
      <c r="K17" s="134"/>
      <c r="L17" s="134"/>
      <c r="M17" s="134"/>
      <c r="N17" s="134"/>
      <c r="O17" s="134"/>
      <c r="P17" s="135"/>
      <c r="Q17" s="141"/>
      <c r="R17" s="141"/>
      <c r="S17" s="142"/>
      <c r="T17" s="142"/>
      <c r="U17" s="143"/>
      <c r="V17" s="143"/>
      <c r="X17" s="55"/>
      <c r="Y17" s="31"/>
      <c r="Z17" s="29"/>
      <c r="AA17" s="29"/>
    </row>
    <row r="18" spans="2:27" ht="15" customHeight="1">
      <c r="B18" s="4"/>
      <c r="C18" s="4"/>
      <c r="D18" s="19"/>
      <c r="E18" s="19"/>
      <c r="F18" s="140"/>
      <c r="G18" s="140"/>
      <c r="H18" s="140"/>
      <c r="I18" s="10"/>
      <c r="J18" s="134"/>
      <c r="K18" s="134"/>
      <c r="L18" s="134"/>
      <c r="M18" s="134"/>
      <c r="N18" s="134"/>
      <c r="O18" s="134"/>
      <c r="P18" s="135"/>
      <c r="Q18" s="141"/>
      <c r="R18" s="141"/>
      <c r="S18" s="142"/>
      <c r="T18" s="142"/>
      <c r="U18" s="143"/>
      <c r="V18" s="143"/>
      <c r="X18" s="55"/>
      <c r="Y18" s="31"/>
      <c r="Z18" s="29"/>
      <c r="AA18" s="29"/>
    </row>
    <row r="19" spans="2:27" ht="15" customHeight="1">
      <c r="B19" s="4"/>
      <c r="C19" s="4"/>
      <c r="D19" s="19"/>
      <c r="E19" s="19"/>
      <c r="F19" s="140"/>
      <c r="G19" s="140"/>
      <c r="H19" s="140"/>
      <c r="I19" s="10"/>
      <c r="J19" s="134"/>
      <c r="K19" s="134"/>
      <c r="L19" s="134"/>
      <c r="M19" s="134"/>
      <c r="N19" s="134"/>
      <c r="O19" s="134"/>
      <c r="P19" s="135"/>
      <c r="Q19" s="141"/>
      <c r="R19" s="141"/>
      <c r="S19" s="142"/>
      <c r="T19" s="142"/>
      <c r="U19" s="143"/>
      <c r="V19" s="143"/>
      <c r="X19" s="55"/>
      <c r="Y19" s="31"/>
      <c r="Z19" s="29"/>
      <c r="AA19" s="29"/>
    </row>
    <row r="20" spans="2:27" ht="15" customHeight="1">
      <c r="B20" s="4"/>
      <c r="C20" s="4"/>
      <c r="D20" s="19"/>
      <c r="E20" s="19"/>
      <c r="F20" s="140"/>
      <c r="G20" s="140"/>
      <c r="H20" s="140"/>
      <c r="I20" s="10"/>
      <c r="J20" s="134"/>
      <c r="K20" s="134"/>
      <c r="L20" s="134"/>
      <c r="M20" s="134"/>
      <c r="N20" s="134"/>
      <c r="O20" s="134"/>
      <c r="P20" s="135"/>
      <c r="Q20" s="141"/>
      <c r="R20" s="141"/>
      <c r="S20" s="142"/>
      <c r="T20" s="142"/>
      <c r="U20" s="143"/>
      <c r="V20" s="143"/>
      <c r="X20" s="55"/>
      <c r="Y20" s="31"/>
      <c r="Z20" s="29"/>
      <c r="AA20" s="29"/>
    </row>
    <row r="21" spans="2:27" ht="15" customHeight="1">
      <c r="B21" s="4"/>
      <c r="C21" s="4"/>
      <c r="D21" s="19"/>
      <c r="E21" s="19"/>
      <c r="F21" s="140"/>
      <c r="G21" s="140"/>
      <c r="H21" s="140"/>
      <c r="I21" s="10"/>
      <c r="J21" s="134"/>
      <c r="K21" s="134"/>
      <c r="L21" s="134"/>
      <c r="M21" s="134"/>
      <c r="N21" s="134"/>
      <c r="O21" s="134"/>
      <c r="P21" s="135"/>
      <c r="Q21" s="141"/>
      <c r="R21" s="141"/>
      <c r="S21" s="142"/>
      <c r="T21" s="142"/>
      <c r="U21" s="143"/>
      <c r="V21" s="143"/>
      <c r="X21" s="55"/>
      <c r="Y21" s="31"/>
      <c r="Z21" s="29"/>
      <c r="AA21" s="29"/>
    </row>
    <row r="22" spans="2:27" ht="15" customHeight="1">
      <c r="B22" s="4"/>
      <c r="C22" s="4"/>
      <c r="D22" s="19"/>
      <c r="E22" s="19"/>
      <c r="F22" s="140"/>
      <c r="G22" s="140"/>
      <c r="H22" s="140"/>
      <c r="I22" s="10"/>
      <c r="J22" s="134"/>
      <c r="K22" s="134"/>
      <c r="L22" s="134"/>
      <c r="M22" s="134"/>
      <c r="N22" s="134"/>
      <c r="O22" s="134"/>
      <c r="P22" s="135"/>
      <c r="Q22" s="141"/>
      <c r="R22" s="141"/>
      <c r="S22" s="142"/>
      <c r="T22" s="142"/>
      <c r="U22" s="143"/>
      <c r="V22" s="143"/>
      <c r="X22" s="55"/>
      <c r="Y22" s="31"/>
      <c r="Z22" s="29"/>
      <c r="AA22" s="29"/>
    </row>
    <row r="23" spans="2:27" ht="15" customHeight="1">
      <c r="B23" s="4"/>
      <c r="C23" s="4"/>
      <c r="D23" s="19"/>
      <c r="E23" s="19"/>
      <c r="F23" s="140"/>
      <c r="G23" s="140"/>
      <c r="H23" s="140"/>
      <c r="I23" s="10"/>
      <c r="J23" s="134"/>
      <c r="K23" s="134"/>
      <c r="L23" s="134"/>
      <c r="M23" s="134"/>
      <c r="N23" s="134"/>
      <c r="O23" s="134"/>
      <c r="P23" s="135"/>
      <c r="Q23" s="141"/>
      <c r="R23" s="141"/>
      <c r="S23" s="142"/>
      <c r="T23" s="142"/>
      <c r="U23" s="143"/>
      <c r="V23" s="143"/>
      <c r="X23" s="55"/>
      <c r="Y23" s="31"/>
      <c r="Z23" s="29"/>
      <c r="AA23" s="29"/>
    </row>
    <row r="24" spans="2:27" ht="15" customHeight="1">
      <c r="B24" s="4"/>
      <c r="C24" s="4"/>
      <c r="D24" s="19"/>
      <c r="E24" s="19"/>
      <c r="F24" s="140"/>
      <c r="G24" s="140"/>
      <c r="H24" s="140"/>
      <c r="I24" s="10"/>
      <c r="J24" s="134"/>
      <c r="K24" s="134"/>
      <c r="L24" s="134"/>
      <c r="M24" s="134"/>
      <c r="N24" s="134"/>
      <c r="O24" s="134"/>
      <c r="P24" s="135"/>
      <c r="Q24" s="141"/>
      <c r="R24" s="141"/>
      <c r="S24" s="142"/>
      <c r="T24" s="142"/>
      <c r="U24" s="143"/>
      <c r="V24" s="143"/>
      <c r="X24" s="55"/>
      <c r="Y24" s="31"/>
      <c r="Z24" s="29"/>
      <c r="AA24" s="29"/>
    </row>
    <row r="25" spans="2:27" ht="15" customHeight="1">
      <c r="B25" s="4"/>
      <c r="C25" s="4"/>
      <c r="D25" s="19"/>
      <c r="E25" s="19"/>
      <c r="F25" s="140"/>
      <c r="G25" s="140"/>
      <c r="H25" s="140"/>
      <c r="I25" s="10"/>
      <c r="J25" s="134"/>
      <c r="K25" s="134"/>
      <c r="L25" s="134"/>
      <c r="M25" s="134"/>
      <c r="N25" s="134"/>
      <c r="O25" s="134"/>
      <c r="P25" s="135"/>
      <c r="Q25" s="141"/>
      <c r="R25" s="141"/>
      <c r="S25" s="142"/>
      <c r="T25" s="142"/>
      <c r="U25" s="143"/>
      <c r="V25" s="143"/>
      <c r="X25" s="55"/>
      <c r="Y25" s="31"/>
      <c r="Z25" s="29"/>
      <c r="AA25" s="29"/>
    </row>
    <row r="26" spans="2:27" ht="15" customHeight="1">
      <c r="B26" s="4"/>
      <c r="C26" s="4"/>
      <c r="D26" s="19"/>
      <c r="E26" s="19"/>
      <c r="F26" s="140"/>
      <c r="G26" s="140"/>
      <c r="H26" s="140"/>
      <c r="I26" s="10"/>
      <c r="J26" s="134"/>
      <c r="K26" s="134"/>
      <c r="L26" s="134"/>
      <c r="M26" s="134"/>
      <c r="N26" s="134"/>
      <c r="O26" s="134"/>
      <c r="P26" s="135"/>
      <c r="Q26" s="141"/>
      <c r="R26" s="141"/>
      <c r="S26" s="142"/>
      <c r="T26" s="142"/>
      <c r="U26" s="143"/>
      <c r="V26" s="143"/>
      <c r="X26" s="55"/>
      <c r="Y26" s="31"/>
      <c r="Z26" s="29"/>
      <c r="AA26" s="29"/>
    </row>
    <row r="27" spans="2:27" ht="15" customHeight="1">
      <c r="B27" s="4"/>
      <c r="C27" s="4"/>
      <c r="D27" s="19"/>
      <c r="E27" s="19"/>
      <c r="F27" s="140"/>
      <c r="G27" s="140"/>
      <c r="H27" s="140"/>
      <c r="I27" s="10"/>
      <c r="J27" s="134"/>
      <c r="K27" s="134"/>
      <c r="L27" s="134"/>
      <c r="M27" s="134"/>
      <c r="N27" s="134"/>
      <c r="O27" s="134"/>
      <c r="P27" s="135"/>
      <c r="Q27" s="141"/>
      <c r="R27" s="141"/>
      <c r="S27" s="142"/>
      <c r="T27" s="142"/>
      <c r="U27" s="143"/>
      <c r="V27" s="143"/>
      <c r="X27" s="55"/>
      <c r="Y27" s="31"/>
      <c r="Z27" s="29"/>
      <c r="AA27" s="29"/>
    </row>
    <row r="28" spans="2:27" ht="15" customHeight="1">
      <c r="B28" s="4"/>
      <c r="C28" s="4"/>
      <c r="D28" s="19"/>
      <c r="E28" s="19"/>
      <c r="F28" s="140"/>
      <c r="G28" s="140"/>
      <c r="H28" s="140"/>
      <c r="I28" s="10"/>
      <c r="J28" s="134"/>
      <c r="K28" s="134"/>
      <c r="L28" s="134"/>
      <c r="M28" s="134"/>
      <c r="N28" s="134"/>
      <c r="O28" s="134"/>
      <c r="P28" s="135"/>
      <c r="Q28" s="141"/>
      <c r="R28" s="141"/>
      <c r="S28" s="142"/>
      <c r="T28" s="142"/>
      <c r="U28" s="143"/>
      <c r="V28" s="143"/>
      <c r="X28" s="55"/>
      <c r="Y28" s="31"/>
      <c r="Z28" s="29"/>
      <c r="AA28" s="29"/>
    </row>
    <row r="29" spans="2:27" ht="15" customHeight="1">
      <c r="B29" s="4"/>
      <c r="C29" s="4"/>
      <c r="D29" s="19"/>
      <c r="E29" s="19"/>
      <c r="F29" s="140"/>
      <c r="G29" s="140"/>
      <c r="H29" s="140"/>
      <c r="I29" s="10"/>
      <c r="J29" s="134"/>
      <c r="K29" s="134"/>
      <c r="L29" s="134"/>
      <c r="M29" s="134"/>
      <c r="N29" s="134"/>
      <c r="O29" s="134"/>
      <c r="P29" s="135"/>
      <c r="Q29" s="141"/>
      <c r="R29" s="141"/>
      <c r="S29" s="142"/>
      <c r="T29" s="142"/>
      <c r="U29" s="143"/>
      <c r="V29" s="143"/>
      <c r="X29" s="55"/>
      <c r="Y29" s="31"/>
      <c r="Z29" s="29"/>
      <c r="AA29" s="29"/>
    </row>
    <row r="30" spans="2:27" ht="15" customHeight="1">
      <c r="B30" s="4"/>
      <c r="C30" s="4"/>
      <c r="D30" s="19"/>
      <c r="E30" s="19"/>
      <c r="F30" s="140"/>
      <c r="G30" s="140"/>
      <c r="H30" s="140"/>
      <c r="I30" s="10"/>
      <c r="J30" s="134"/>
      <c r="K30" s="134"/>
      <c r="L30" s="134"/>
      <c r="M30" s="134"/>
      <c r="N30" s="134"/>
      <c r="O30" s="134"/>
      <c r="P30" s="135"/>
      <c r="Q30" s="141"/>
      <c r="R30" s="141"/>
      <c r="S30" s="142"/>
      <c r="T30" s="142"/>
      <c r="U30" s="143"/>
      <c r="V30" s="143"/>
      <c r="X30" s="55"/>
      <c r="Y30" s="31"/>
      <c r="Z30" s="29"/>
      <c r="AA30" s="29"/>
    </row>
    <row r="31" spans="2:27" ht="15" customHeight="1">
      <c r="B31" s="4"/>
      <c r="C31" s="4"/>
      <c r="D31" s="19"/>
      <c r="E31" s="19"/>
      <c r="F31" s="140"/>
      <c r="G31" s="140"/>
      <c r="H31" s="140"/>
      <c r="I31" s="10"/>
      <c r="J31" s="134"/>
      <c r="K31" s="134"/>
      <c r="L31" s="134"/>
      <c r="M31" s="134"/>
      <c r="N31" s="134"/>
      <c r="O31" s="134"/>
      <c r="P31" s="135"/>
      <c r="Q31" s="141"/>
      <c r="R31" s="141"/>
      <c r="S31" s="142"/>
      <c r="T31" s="142"/>
      <c r="U31" s="143"/>
      <c r="V31" s="143"/>
      <c r="X31" s="55"/>
      <c r="Y31" s="31"/>
      <c r="Z31" s="29"/>
      <c r="AA31" s="29"/>
    </row>
    <row r="32" spans="2:27" ht="15" customHeight="1">
      <c r="B32" s="4"/>
      <c r="C32" s="4"/>
      <c r="D32" s="19"/>
      <c r="E32" s="19"/>
      <c r="F32" s="140"/>
      <c r="G32" s="140"/>
      <c r="H32" s="140"/>
      <c r="I32" s="10"/>
      <c r="J32" s="134"/>
      <c r="K32" s="134"/>
      <c r="L32" s="134"/>
      <c r="M32" s="134"/>
      <c r="N32" s="134"/>
      <c r="O32" s="134"/>
      <c r="P32" s="135"/>
      <c r="Q32" s="141"/>
      <c r="R32" s="141"/>
      <c r="S32" s="142"/>
      <c r="T32" s="142"/>
      <c r="U32" s="143"/>
      <c r="V32" s="143"/>
      <c r="X32" s="55"/>
      <c r="Y32" s="31"/>
      <c r="Z32" s="29"/>
      <c r="AA32" s="29"/>
    </row>
    <row r="33" spans="2:27" ht="15" customHeight="1">
      <c r="B33" s="4"/>
      <c r="C33" s="4"/>
      <c r="D33" s="19"/>
      <c r="E33" s="19"/>
      <c r="F33" s="140"/>
      <c r="G33" s="140"/>
      <c r="H33" s="140"/>
      <c r="I33" s="10"/>
      <c r="J33" s="134"/>
      <c r="K33" s="134"/>
      <c r="L33" s="134"/>
      <c r="M33" s="134"/>
      <c r="N33" s="134"/>
      <c r="O33" s="134"/>
      <c r="P33" s="135"/>
      <c r="Q33" s="141"/>
      <c r="R33" s="141"/>
      <c r="S33" s="142"/>
      <c r="T33" s="142"/>
      <c r="U33" s="143"/>
      <c r="V33" s="143"/>
      <c r="X33" s="55"/>
      <c r="Y33" s="31"/>
      <c r="Z33" s="29"/>
      <c r="AA33" s="29"/>
    </row>
    <row r="34" spans="2:27" ht="15" customHeight="1">
      <c r="B34" s="4"/>
      <c r="C34" s="4"/>
      <c r="D34" s="19"/>
      <c r="E34" s="19"/>
      <c r="F34" s="140"/>
      <c r="G34" s="140"/>
      <c r="H34" s="140"/>
      <c r="I34" s="10"/>
      <c r="J34" s="134"/>
      <c r="K34" s="134"/>
      <c r="L34" s="134"/>
      <c r="M34" s="134"/>
      <c r="N34" s="134"/>
      <c r="O34" s="134"/>
      <c r="P34" s="135"/>
      <c r="Q34" s="141"/>
      <c r="R34" s="141"/>
      <c r="S34" s="142"/>
      <c r="T34" s="142"/>
      <c r="U34" s="143"/>
      <c r="V34" s="143"/>
      <c r="X34" s="55"/>
      <c r="Y34" s="31"/>
      <c r="Z34" s="29"/>
      <c r="AA34" s="29"/>
    </row>
    <row r="35" spans="2:27" ht="15" customHeight="1">
      <c r="B35" s="4"/>
      <c r="C35" s="4"/>
      <c r="D35" s="19"/>
      <c r="E35" s="19"/>
      <c r="F35" s="140"/>
      <c r="G35" s="140"/>
      <c r="H35" s="140"/>
      <c r="I35" s="10"/>
      <c r="J35" s="134"/>
      <c r="K35" s="134"/>
      <c r="L35" s="134"/>
      <c r="M35" s="134"/>
      <c r="N35" s="134"/>
      <c r="O35" s="134"/>
      <c r="P35" s="135"/>
      <c r="Q35" s="141"/>
      <c r="R35" s="141"/>
      <c r="S35" s="142"/>
      <c r="T35" s="142"/>
      <c r="U35" s="143"/>
      <c r="V35" s="143"/>
      <c r="X35" s="55"/>
      <c r="Y35" s="31"/>
      <c r="Z35" s="29"/>
      <c r="AA35" s="29"/>
    </row>
    <row r="36" spans="2:27" ht="15" customHeight="1">
      <c r="B36" s="4"/>
      <c r="C36" s="4"/>
      <c r="D36" s="19"/>
      <c r="E36" s="19"/>
      <c r="F36" s="140"/>
      <c r="G36" s="140"/>
      <c r="H36" s="140"/>
      <c r="I36" s="10"/>
      <c r="J36" s="134"/>
      <c r="K36" s="134"/>
      <c r="L36" s="134"/>
      <c r="M36" s="134"/>
      <c r="N36" s="134"/>
      <c r="O36" s="134"/>
      <c r="P36" s="135"/>
      <c r="Q36" s="141"/>
      <c r="R36" s="141"/>
      <c r="S36" s="142"/>
      <c r="T36" s="142"/>
      <c r="U36" s="143"/>
      <c r="V36" s="143"/>
      <c r="X36" s="55"/>
      <c r="Y36" s="31"/>
      <c r="Z36" s="29"/>
      <c r="AA36" s="29"/>
    </row>
    <row r="37" spans="2:27" ht="15" customHeight="1">
      <c r="B37" s="4"/>
      <c r="C37" s="4"/>
      <c r="D37" s="19"/>
      <c r="E37" s="19"/>
      <c r="F37" s="140"/>
      <c r="G37" s="140"/>
      <c r="H37" s="140"/>
      <c r="I37" s="10"/>
      <c r="J37" s="134"/>
      <c r="K37" s="134"/>
      <c r="L37" s="134"/>
      <c r="M37" s="134"/>
      <c r="N37" s="134"/>
      <c r="O37" s="134"/>
      <c r="P37" s="135"/>
      <c r="Q37" s="141"/>
      <c r="R37" s="141"/>
      <c r="S37" s="142"/>
      <c r="T37" s="142"/>
      <c r="U37" s="143"/>
      <c r="V37" s="143"/>
      <c r="X37" s="55"/>
      <c r="Y37" s="31"/>
      <c r="Z37" s="29"/>
      <c r="AA37" s="29"/>
    </row>
    <row r="38" spans="2:27" ht="15" customHeight="1">
      <c r="B38" s="4"/>
      <c r="C38" s="4"/>
      <c r="D38" s="19"/>
      <c r="E38" s="19"/>
      <c r="F38" s="140"/>
      <c r="G38" s="140"/>
      <c r="H38" s="140"/>
      <c r="I38" s="10"/>
      <c r="J38" s="134"/>
      <c r="K38" s="134"/>
      <c r="L38" s="134"/>
      <c r="M38" s="134"/>
      <c r="N38" s="134"/>
      <c r="O38" s="134"/>
      <c r="P38" s="135"/>
      <c r="Q38" s="141"/>
      <c r="R38" s="141"/>
      <c r="S38" s="142"/>
      <c r="T38" s="142"/>
      <c r="U38" s="143"/>
      <c r="V38" s="143"/>
      <c r="X38" s="55"/>
      <c r="Y38" s="31"/>
      <c r="Z38" s="29"/>
      <c r="AA38" s="29"/>
    </row>
    <row r="39" spans="2:27" ht="15" customHeight="1">
      <c r="B39" s="4"/>
      <c r="C39" s="4"/>
      <c r="D39" s="19"/>
      <c r="E39" s="19"/>
      <c r="F39" s="140"/>
      <c r="G39" s="140"/>
      <c r="H39" s="140"/>
      <c r="I39" s="10"/>
      <c r="J39" s="134"/>
      <c r="K39" s="134"/>
      <c r="L39" s="134"/>
      <c r="M39" s="134"/>
      <c r="N39" s="134"/>
      <c r="O39" s="134"/>
      <c r="P39" s="135"/>
      <c r="Q39" s="141"/>
      <c r="R39" s="141"/>
      <c r="S39" s="142"/>
      <c r="T39" s="142"/>
      <c r="U39" s="143"/>
      <c r="V39" s="143"/>
      <c r="X39" s="55"/>
      <c r="Y39" s="31"/>
      <c r="Z39" s="29"/>
      <c r="AA39" s="29"/>
    </row>
    <row r="40" spans="2:27" ht="15" customHeight="1">
      <c r="B40" s="4"/>
      <c r="C40" s="4"/>
      <c r="D40" s="19"/>
      <c r="E40" s="19"/>
      <c r="F40" s="140"/>
      <c r="G40" s="140"/>
      <c r="H40" s="140"/>
      <c r="I40" s="10"/>
      <c r="J40" s="134"/>
      <c r="K40" s="134"/>
      <c r="L40" s="134"/>
      <c r="M40" s="134"/>
      <c r="N40" s="134"/>
      <c r="O40" s="134"/>
      <c r="P40" s="135"/>
      <c r="Q40" s="141"/>
      <c r="R40" s="141"/>
      <c r="S40" s="142"/>
      <c r="T40" s="142"/>
      <c r="U40" s="143"/>
      <c r="V40" s="143"/>
      <c r="X40" s="55"/>
      <c r="Y40" s="31"/>
      <c r="Z40" s="29"/>
      <c r="AA40" s="29"/>
    </row>
    <row r="41" spans="2:27" ht="15" customHeight="1">
      <c r="B41" s="4"/>
      <c r="C41" s="4"/>
      <c r="D41" s="19"/>
      <c r="E41" s="19"/>
      <c r="F41" s="140"/>
      <c r="G41" s="140"/>
      <c r="H41" s="140"/>
      <c r="I41" s="10"/>
      <c r="J41" s="134"/>
      <c r="K41" s="134"/>
      <c r="L41" s="134"/>
      <c r="M41" s="134"/>
      <c r="N41" s="134"/>
      <c r="O41" s="134"/>
      <c r="P41" s="135"/>
      <c r="Q41" s="141"/>
      <c r="R41" s="141"/>
      <c r="S41" s="142"/>
      <c r="T41" s="142"/>
      <c r="U41" s="143"/>
      <c r="V41" s="143"/>
      <c r="X41" s="55"/>
      <c r="Y41" s="31"/>
      <c r="Z41" s="29"/>
      <c r="AA41" s="29"/>
    </row>
    <row r="42" spans="2:27" ht="15" customHeight="1">
      <c r="B42" s="4"/>
      <c r="C42" s="4"/>
      <c r="D42" s="19"/>
      <c r="E42" s="19"/>
      <c r="F42" s="140"/>
      <c r="G42" s="140"/>
      <c r="H42" s="140"/>
      <c r="I42" s="10"/>
      <c r="J42" s="134"/>
      <c r="K42" s="134"/>
      <c r="L42" s="134"/>
      <c r="M42" s="134"/>
      <c r="N42" s="134"/>
      <c r="O42" s="134"/>
      <c r="P42" s="135"/>
      <c r="Q42" s="141"/>
      <c r="R42" s="141"/>
      <c r="S42" s="142"/>
      <c r="T42" s="142"/>
      <c r="U42" s="143"/>
      <c r="V42" s="143"/>
      <c r="X42" s="55"/>
      <c r="Y42" s="31"/>
      <c r="Z42" s="29"/>
      <c r="AA42" s="29"/>
    </row>
    <row r="43" spans="2:27" ht="15" customHeight="1">
      <c r="B43" s="4"/>
      <c r="C43" s="4"/>
      <c r="D43" s="19"/>
      <c r="E43" s="19"/>
      <c r="F43" s="140"/>
      <c r="G43" s="140"/>
      <c r="H43" s="140"/>
      <c r="I43" s="10"/>
      <c r="J43" s="134"/>
      <c r="K43" s="134"/>
      <c r="L43" s="134"/>
      <c r="M43" s="134"/>
      <c r="N43" s="134"/>
      <c r="O43" s="134"/>
      <c r="P43" s="135"/>
      <c r="Q43" s="141"/>
      <c r="R43" s="141"/>
      <c r="S43" s="142"/>
      <c r="T43" s="142"/>
      <c r="U43" s="143"/>
      <c r="V43" s="143"/>
      <c r="X43" s="55"/>
      <c r="Y43" s="31"/>
      <c r="Z43" s="29"/>
      <c r="AA43" s="29"/>
    </row>
    <row r="44" spans="2:27" ht="15" customHeight="1">
      <c r="B44" s="4"/>
      <c r="C44" s="4"/>
      <c r="D44" s="19"/>
      <c r="E44" s="19"/>
      <c r="F44" s="140"/>
      <c r="G44" s="140"/>
      <c r="H44" s="140"/>
      <c r="I44" s="10"/>
      <c r="J44" s="134"/>
      <c r="K44" s="134"/>
      <c r="L44" s="134"/>
      <c r="M44" s="134"/>
      <c r="N44" s="134"/>
      <c r="O44" s="134"/>
      <c r="P44" s="135"/>
      <c r="Q44" s="141"/>
      <c r="R44" s="141"/>
      <c r="S44" s="142"/>
      <c r="T44" s="142"/>
      <c r="U44" s="143"/>
      <c r="V44" s="143"/>
      <c r="X44" s="55"/>
      <c r="Y44" s="31"/>
      <c r="Z44" s="29"/>
      <c r="AA44" s="29"/>
    </row>
    <row r="45" spans="2:27" ht="15" customHeight="1">
      <c r="B45" s="4"/>
      <c r="C45" s="4"/>
      <c r="D45" s="19"/>
      <c r="E45" s="19"/>
      <c r="F45" s="140"/>
      <c r="G45" s="140"/>
      <c r="H45" s="140"/>
      <c r="I45" s="10"/>
      <c r="J45" s="134"/>
      <c r="K45" s="134"/>
      <c r="L45" s="134"/>
      <c r="M45" s="134"/>
      <c r="N45" s="134"/>
      <c r="O45" s="134"/>
      <c r="P45" s="135"/>
      <c r="Q45" s="141"/>
      <c r="R45" s="141"/>
      <c r="S45" s="142"/>
      <c r="T45" s="142"/>
      <c r="U45" s="143"/>
      <c r="V45" s="143"/>
      <c r="X45" s="55"/>
      <c r="Y45" s="31"/>
      <c r="Z45" s="29"/>
      <c r="AA45" s="29"/>
    </row>
    <row r="46" spans="2:27" ht="15" customHeight="1">
      <c r="B46" s="4"/>
      <c r="C46" s="4"/>
      <c r="D46" s="19"/>
      <c r="E46" s="19"/>
      <c r="F46" s="140"/>
      <c r="G46" s="140"/>
      <c r="H46" s="140"/>
      <c r="I46" s="10"/>
      <c r="J46" s="134"/>
      <c r="K46" s="134"/>
      <c r="L46" s="134"/>
      <c r="M46" s="134"/>
      <c r="N46" s="134"/>
      <c r="O46" s="134"/>
      <c r="P46" s="135"/>
      <c r="Q46" s="141"/>
      <c r="R46" s="141"/>
      <c r="S46" s="142"/>
      <c r="T46" s="142"/>
      <c r="U46" s="143"/>
      <c r="V46" s="143"/>
      <c r="X46" s="55"/>
      <c r="Y46" s="31"/>
      <c r="Z46" s="29"/>
      <c r="AA46" s="29"/>
    </row>
    <row r="47" spans="2:27" ht="15" customHeight="1">
      <c r="B47" s="4"/>
      <c r="C47" s="4"/>
      <c r="D47" s="19"/>
      <c r="E47" s="19"/>
      <c r="F47" s="140"/>
      <c r="G47" s="140"/>
      <c r="H47" s="140"/>
      <c r="I47" s="10"/>
      <c r="J47" s="134"/>
      <c r="K47" s="134"/>
      <c r="L47" s="134"/>
      <c r="M47" s="134"/>
      <c r="N47" s="134"/>
      <c r="O47" s="134"/>
      <c r="P47" s="135"/>
      <c r="Q47" s="141"/>
      <c r="R47" s="141"/>
      <c r="S47" s="142"/>
      <c r="T47" s="142"/>
      <c r="U47" s="143"/>
      <c r="V47" s="143"/>
      <c r="X47" s="55"/>
      <c r="Y47" s="31"/>
      <c r="Z47" s="29"/>
      <c r="AA47" s="29"/>
    </row>
    <row r="48" spans="2:27" ht="15" customHeight="1">
      <c r="B48" s="4"/>
      <c r="C48" s="4"/>
      <c r="D48" s="19"/>
      <c r="E48" s="19"/>
      <c r="F48" s="140"/>
      <c r="G48" s="140"/>
      <c r="H48" s="140"/>
      <c r="I48" s="10"/>
      <c r="J48" s="134"/>
      <c r="K48" s="134"/>
      <c r="L48" s="134"/>
      <c r="M48" s="134"/>
      <c r="N48" s="134"/>
      <c r="O48" s="134"/>
      <c r="P48" s="135"/>
      <c r="Q48" s="141"/>
      <c r="R48" s="141"/>
      <c r="S48" s="142"/>
      <c r="T48" s="142"/>
      <c r="U48" s="143"/>
      <c r="V48" s="143"/>
      <c r="X48" s="55"/>
      <c r="Y48" s="31"/>
      <c r="Z48" s="29"/>
      <c r="AA48" s="29"/>
    </row>
    <row r="49" spans="2:27" ht="15" customHeight="1">
      <c r="B49" s="4"/>
      <c r="C49" s="4"/>
      <c r="D49" s="19"/>
      <c r="E49" s="19"/>
      <c r="F49" s="140"/>
      <c r="G49" s="140"/>
      <c r="H49" s="140"/>
      <c r="I49" s="10"/>
      <c r="J49" s="134"/>
      <c r="K49" s="134"/>
      <c r="L49" s="134"/>
      <c r="M49" s="134"/>
      <c r="N49" s="134"/>
      <c r="O49" s="134"/>
      <c r="P49" s="135"/>
      <c r="Q49" s="141"/>
      <c r="R49" s="141"/>
      <c r="S49" s="142"/>
      <c r="T49" s="142"/>
      <c r="U49" s="143"/>
      <c r="V49" s="143"/>
      <c r="X49" s="55"/>
      <c r="Y49" s="31"/>
      <c r="Z49" s="29"/>
      <c r="AA49" s="29"/>
    </row>
    <row r="50" spans="2:27" ht="15" customHeight="1">
      <c r="B50" s="4"/>
      <c r="C50" s="4"/>
      <c r="D50" s="19"/>
      <c r="E50" s="19"/>
      <c r="F50" s="140"/>
      <c r="G50" s="140"/>
      <c r="H50" s="140"/>
      <c r="I50" s="10"/>
      <c r="J50" s="134"/>
      <c r="K50" s="134"/>
      <c r="L50" s="134"/>
      <c r="M50" s="134"/>
      <c r="N50" s="134"/>
      <c r="O50" s="134"/>
      <c r="P50" s="135"/>
      <c r="Q50" s="141"/>
      <c r="R50" s="141"/>
      <c r="S50" s="142"/>
      <c r="T50" s="142"/>
      <c r="U50" s="143"/>
      <c r="V50" s="143"/>
      <c r="X50" s="55"/>
      <c r="Y50" s="31"/>
      <c r="Z50" s="29"/>
      <c r="AA50" s="29"/>
    </row>
    <row r="51" spans="2:27" ht="15" customHeight="1">
      <c r="B51" s="4"/>
      <c r="C51" s="4"/>
      <c r="D51" s="19"/>
      <c r="E51" s="19"/>
      <c r="F51" s="140"/>
      <c r="G51" s="140"/>
      <c r="H51" s="140"/>
      <c r="I51" s="10"/>
      <c r="J51" s="134"/>
      <c r="K51" s="134"/>
      <c r="L51" s="134"/>
      <c r="M51" s="134"/>
      <c r="N51" s="134"/>
      <c r="O51" s="134"/>
      <c r="P51" s="135"/>
      <c r="Q51" s="141"/>
      <c r="R51" s="141"/>
      <c r="S51" s="142"/>
      <c r="T51" s="142"/>
      <c r="U51" s="143"/>
      <c r="V51" s="143"/>
      <c r="X51" s="55"/>
      <c r="Y51" s="31"/>
      <c r="Z51" s="29"/>
      <c r="AA51" s="29"/>
    </row>
    <row r="52" spans="2:27" ht="15" customHeight="1">
      <c r="B52" s="4"/>
      <c r="C52" s="4"/>
      <c r="D52" s="19"/>
      <c r="E52" s="19"/>
      <c r="F52" s="140"/>
      <c r="G52" s="140"/>
      <c r="H52" s="140"/>
      <c r="I52" s="10"/>
      <c r="J52" s="134"/>
      <c r="K52" s="134"/>
      <c r="L52" s="134"/>
      <c r="M52" s="134"/>
      <c r="N52" s="134"/>
      <c r="O52" s="134"/>
      <c r="P52" s="135"/>
      <c r="Q52" s="141"/>
      <c r="R52" s="141"/>
      <c r="S52" s="142"/>
      <c r="T52" s="142"/>
      <c r="U52" s="143"/>
      <c r="V52" s="143"/>
      <c r="X52" s="55"/>
      <c r="Y52" s="31"/>
      <c r="Z52" s="29"/>
      <c r="AA52" s="29"/>
    </row>
    <row r="53" spans="2:27" ht="15" customHeight="1">
      <c r="B53" s="4"/>
      <c r="C53" s="4"/>
      <c r="D53" s="19"/>
      <c r="E53" s="19"/>
      <c r="F53" s="140"/>
      <c r="G53" s="140"/>
      <c r="H53" s="140"/>
      <c r="I53" s="10"/>
      <c r="J53" s="134"/>
      <c r="K53" s="134"/>
      <c r="L53" s="134"/>
      <c r="M53" s="134"/>
      <c r="N53" s="134"/>
      <c r="O53" s="134"/>
      <c r="P53" s="135"/>
      <c r="Q53" s="141"/>
      <c r="R53" s="141"/>
      <c r="S53" s="142"/>
      <c r="T53" s="142"/>
      <c r="U53" s="143"/>
      <c r="V53" s="143"/>
      <c r="X53" s="55"/>
      <c r="Y53" s="31"/>
      <c r="Z53" s="29"/>
      <c r="AA53" s="29"/>
    </row>
    <row r="54" spans="2:27" ht="15" customHeight="1">
      <c r="B54" s="4"/>
      <c r="C54" s="4"/>
      <c r="D54" s="19"/>
      <c r="E54" s="19"/>
      <c r="F54" s="140"/>
      <c r="G54" s="140"/>
      <c r="H54" s="140"/>
      <c r="I54" s="10"/>
      <c r="J54" s="134"/>
      <c r="K54" s="134"/>
      <c r="L54" s="134"/>
      <c r="M54" s="134"/>
      <c r="N54" s="134"/>
      <c r="O54" s="134"/>
      <c r="P54" s="135"/>
      <c r="Q54" s="141"/>
      <c r="R54" s="141"/>
      <c r="S54" s="142"/>
      <c r="T54" s="142"/>
      <c r="U54" s="143"/>
      <c r="V54" s="143"/>
      <c r="X54" s="55"/>
      <c r="Y54" s="31"/>
      <c r="Z54" s="29"/>
      <c r="AA54" s="29"/>
    </row>
    <row r="55" spans="2:27" ht="15" customHeight="1">
      <c r="B55" s="4"/>
      <c r="C55" s="4"/>
      <c r="D55" s="19"/>
      <c r="E55" s="19"/>
      <c r="F55" s="140"/>
      <c r="G55" s="140"/>
      <c r="H55" s="140"/>
      <c r="I55" s="10"/>
      <c r="J55" s="134"/>
      <c r="K55" s="134"/>
      <c r="L55" s="134"/>
      <c r="M55" s="134"/>
      <c r="N55" s="134"/>
      <c r="O55" s="134"/>
      <c r="P55" s="135"/>
      <c r="Q55" s="141"/>
      <c r="R55" s="141"/>
      <c r="S55" s="142"/>
      <c r="T55" s="142"/>
      <c r="U55" s="143"/>
      <c r="V55" s="143"/>
      <c r="X55" s="55"/>
      <c r="Y55" s="31"/>
      <c r="Z55" s="29"/>
      <c r="AA55" s="29"/>
    </row>
    <row r="56" spans="2:27" ht="15" customHeight="1">
      <c r="B56" s="4"/>
      <c r="C56" s="4"/>
      <c r="D56" s="19"/>
      <c r="E56" s="19"/>
      <c r="F56" s="140"/>
      <c r="G56" s="140"/>
      <c r="H56" s="140"/>
      <c r="I56" s="10"/>
      <c r="J56" s="134"/>
      <c r="K56" s="134"/>
      <c r="L56" s="134"/>
      <c r="M56" s="134"/>
      <c r="N56" s="134"/>
      <c r="O56" s="134"/>
      <c r="P56" s="135"/>
      <c r="Q56" s="141"/>
      <c r="R56" s="141"/>
      <c r="S56" s="142"/>
      <c r="T56" s="142"/>
      <c r="U56" s="143"/>
      <c r="V56" s="143"/>
      <c r="X56" s="55"/>
      <c r="Y56" s="31"/>
      <c r="Z56" s="29"/>
      <c r="AA56" s="29"/>
    </row>
    <row r="57" spans="2:27" ht="15" customHeight="1">
      <c r="B57" s="4"/>
      <c r="C57" s="4"/>
      <c r="D57" s="19"/>
      <c r="E57" s="19"/>
      <c r="F57" s="140"/>
      <c r="G57" s="140"/>
      <c r="H57" s="140"/>
      <c r="I57" s="10"/>
      <c r="J57" s="134"/>
      <c r="K57" s="134"/>
      <c r="L57" s="134"/>
      <c r="M57" s="134"/>
      <c r="N57" s="134"/>
      <c r="O57" s="134"/>
      <c r="P57" s="135"/>
      <c r="Q57" s="141"/>
      <c r="R57" s="141"/>
      <c r="S57" s="142"/>
      <c r="T57" s="142"/>
      <c r="U57" s="143"/>
      <c r="V57" s="143"/>
      <c r="X57" s="55"/>
      <c r="Y57" s="31"/>
      <c r="Z57" s="29"/>
      <c r="AA57" s="29"/>
    </row>
    <row r="58" spans="2:27" ht="15" customHeight="1">
      <c r="B58" s="4"/>
      <c r="C58" s="4"/>
      <c r="D58" s="19"/>
      <c r="E58" s="19"/>
      <c r="F58" s="140"/>
      <c r="G58" s="140"/>
      <c r="H58" s="140"/>
      <c r="I58" s="10"/>
      <c r="J58" s="134"/>
      <c r="K58" s="134"/>
      <c r="L58" s="134"/>
      <c r="M58" s="134"/>
      <c r="N58" s="134"/>
      <c r="O58" s="134"/>
      <c r="P58" s="135"/>
      <c r="Q58" s="141"/>
      <c r="R58" s="141"/>
      <c r="S58" s="142"/>
      <c r="T58" s="142"/>
      <c r="U58" s="143"/>
      <c r="V58" s="143"/>
      <c r="X58" s="55"/>
      <c r="Y58" s="31"/>
      <c r="Z58" s="29"/>
      <c r="AA58" s="29"/>
    </row>
    <row r="59" spans="2:27" ht="15" customHeight="1">
      <c r="B59" s="4"/>
      <c r="C59" s="4"/>
      <c r="D59" s="19"/>
      <c r="E59" s="19"/>
      <c r="F59" s="140"/>
      <c r="G59" s="140"/>
      <c r="H59" s="140"/>
      <c r="I59" s="10"/>
      <c r="J59" s="134"/>
      <c r="K59" s="134"/>
      <c r="L59" s="134"/>
      <c r="M59" s="134"/>
      <c r="N59" s="134"/>
      <c r="O59" s="134"/>
      <c r="P59" s="135"/>
      <c r="Q59" s="141"/>
      <c r="R59" s="141"/>
      <c r="S59" s="142"/>
      <c r="T59" s="142"/>
      <c r="U59" s="143"/>
      <c r="V59" s="143"/>
      <c r="X59" s="55"/>
      <c r="Y59" s="31"/>
      <c r="Z59" s="29"/>
      <c r="AA59" s="29"/>
    </row>
    <row r="60" spans="2:27" ht="15" customHeight="1">
      <c r="B60" s="4"/>
      <c r="C60" s="4"/>
      <c r="D60" s="19"/>
      <c r="E60" s="19"/>
      <c r="F60" s="140"/>
      <c r="G60" s="140"/>
      <c r="H60" s="140"/>
      <c r="I60" s="10"/>
      <c r="J60" s="134"/>
      <c r="K60" s="134"/>
      <c r="L60" s="134"/>
      <c r="M60" s="134"/>
      <c r="N60" s="134"/>
      <c r="O60" s="134"/>
      <c r="P60" s="135"/>
      <c r="Q60" s="141"/>
      <c r="R60" s="141"/>
      <c r="S60" s="142"/>
      <c r="T60" s="142"/>
      <c r="U60" s="143"/>
      <c r="V60" s="143"/>
      <c r="X60" s="55"/>
      <c r="Y60" s="31"/>
      <c r="Z60" s="29"/>
      <c r="AA60" s="29"/>
    </row>
    <row r="61" spans="2:27" ht="15" customHeight="1">
      <c r="B61" s="4"/>
      <c r="C61" s="4"/>
      <c r="D61" s="19"/>
      <c r="E61" s="19"/>
      <c r="F61" s="140"/>
      <c r="G61" s="140"/>
      <c r="H61" s="140"/>
      <c r="I61" s="10"/>
      <c r="J61" s="134"/>
      <c r="K61" s="134"/>
      <c r="L61" s="134"/>
      <c r="M61" s="134"/>
      <c r="N61" s="134"/>
      <c r="O61" s="134"/>
      <c r="P61" s="135"/>
      <c r="Q61" s="141"/>
      <c r="R61" s="141"/>
      <c r="S61" s="142"/>
      <c r="T61" s="142"/>
      <c r="U61" s="143"/>
      <c r="V61" s="143"/>
      <c r="X61" s="55"/>
      <c r="Y61" s="31"/>
      <c r="Z61" s="29"/>
      <c r="AA61" s="29"/>
    </row>
    <row r="62" spans="2:27" ht="15" customHeight="1">
      <c r="B62" s="4"/>
      <c r="C62" s="4"/>
      <c r="D62" s="19"/>
      <c r="E62" s="19"/>
      <c r="F62" s="140"/>
      <c r="G62" s="140"/>
      <c r="H62" s="140"/>
      <c r="I62" s="10"/>
      <c r="J62" s="134"/>
      <c r="K62" s="134"/>
      <c r="L62" s="134"/>
      <c r="M62" s="134"/>
      <c r="N62" s="134"/>
      <c r="O62" s="134"/>
      <c r="P62" s="135"/>
      <c r="Q62" s="141"/>
      <c r="R62" s="141"/>
      <c r="S62" s="142"/>
      <c r="T62" s="142"/>
      <c r="U62" s="143"/>
      <c r="V62" s="143"/>
      <c r="X62" s="55"/>
      <c r="Y62" s="31"/>
      <c r="Z62" s="29"/>
      <c r="AA62" s="29"/>
    </row>
    <row r="63" spans="2:27" ht="15" customHeight="1">
      <c r="B63" s="4"/>
      <c r="C63" s="4"/>
      <c r="D63" s="19"/>
      <c r="E63" s="19"/>
      <c r="F63" s="140"/>
      <c r="G63" s="140"/>
      <c r="H63" s="140"/>
      <c r="I63" s="10"/>
      <c r="J63" s="134"/>
      <c r="K63" s="134"/>
      <c r="L63" s="134"/>
      <c r="M63" s="134"/>
      <c r="N63" s="134"/>
      <c r="O63" s="134"/>
      <c r="P63" s="135"/>
      <c r="Q63" s="141"/>
      <c r="R63" s="141"/>
      <c r="S63" s="142"/>
      <c r="T63" s="142"/>
      <c r="U63" s="143"/>
      <c r="V63" s="143"/>
      <c r="X63" s="55"/>
      <c r="Y63" s="31"/>
      <c r="Z63" s="29"/>
      <c r="AA63" s="29"/>
    </row>
    <row r="64" spans="2:27" ht="15" customHeight="1">
      <c r="B64" s="4"/>
      <c r="C64" s="4"/>
      <c r="D64" s="19"/>
      <c r="E64" s="19"/>
      <c r="F64" s="140"/>
      <c r="G64" s="140"/>
      <c r="H64" s="140"/>
      <c r="I64" s="10"/>
      <c r="J64" s="134"/>
      <c r="K64" s="134"/>
      <c r="L64" s="134"/>
      <c r="M64" s="134"/>
      <c r="N64" s="134"/>
      <c r="O64" s="134"/>
      <c r="P64" s="135"/>
      <c r="Q64" s="141"/>
      <c r="R64" s="141"/>
      <c r="S64" s="142"/>
      <c r="T64" s="142"/>
      <c r="U64" s="143"/>
      <c r="V64" s="143"/>
      <c r="X64" s="55"/>
      <c r="Y64" s="31"/>
      <c r="Z64" s="29"/>
      <c r="AA64" s="29"/>
    </row>
    <row r="65" spans="2:27" ht="15" customHeight="1">
      <c r="B65" s="4"/>
      <c r="C65" s="4"/>
      <c r="D65" s="19"/>
      <c r="E65" s="19"/>
      <c r="F65" s="140"/>
      <c r="G65" s="140"/>
      <c r="H65" s="140"/>
      <c r="I65" s="10"/>
      <c r="J65" s="134"/>
      <c r="K65" s="134"/>
      <c r="L65" s="134"/>
      <c r="M65" s="134"/>
      <c r="N65" s="134"/>
      <c r="O65" s="134"/>
      <c r="P65" s="135"/>
      <c r="Q65" s="141"/>
      <c r="R65" s="141"/>
      <c r="S65" s="142"/>
      <c r="T65" s="142"/>
      <c r="U65" s="143"/>
      <c r="V65" s="143"/>
      <c r="X65" s="55"/>
      <c r="Y65" s="31"/>
      <c r="Z65" s="29"/>
      <c r="AA65" s="29"/>
    </row>
    <row r="66" spans="2:27" ht="15" customHeight="1">
      <c r="B66" s="4"/>
      <c r="C66" s="4"/>
      <c r="D66" s="19"/>
      <c r="E66" s="19"/>
      <c r="F66" s="140"/>
      <c r="G66" s="140"/>
      <c r="H66" s="140"/>
      <c r="I66" s="10"/>
      <c r="J66" s="134"/>
      <c r="K66" s="134"/>
      <c r="L66" s="134"/>
      <c r="M66" s="134"/>
      <c r="N66" s="134"/>
      <c r="O66" s="134"/>
      <c r="P66" s="135"/>
      <c r="Q66" s="141"/>
      <c r="R66" s="141"/>
      <c r="S66" s="142"/>
      <c r="T66" s="142"/>
      <c r="U66" s="143"/>
      <c r="V66" s="143"/>
      <c r="X66" s="55"/>
      <c r="Y66" s="31"/>
      <c r="Z66" s="29"/>
      <c r="AA66" s="29"/>
    </row>
    <row r="67" spans="2:27" ht="15" customHeight="1">
      <c r="B67" s="4"/>
      <c r="C67" s="4"/>
      <c r="D67" s="19"/>
      <c r="E67" s="19"/>
      <c r="F67" s="140"/>
      <c r="G67" s="140"/>
      <c r="H67" s="140"/>
      <c r="I67" s="10"/>
      <c r="J67" s="134"/>
      <c r="K67" s="134"/>
      <c r="L67" s="134"/>
      <c r="M67" s="134"/>
      <c r="N67" s="134"/>
      <c r="O67" s="134"/>
      <c r="P67" s="135"/>
      <c r="Q67" s="141"/>
      <c r="R67" s="141"/>
      <c r="S67" s="142"/>
      <c r="T67" s="142"/>
      <c r="U67" s="143"/>
      <c r="V67" s="143"/>
      <c r="X67" s="55"/>
      <c r="Y67" s="31"/>
      <c r="Z67" s="29"/>
      <c r="AA67" s="29"/>
    </row>
    <row r="68" spans="2:27" ht="15" customHeight="1">
      <c r="B68" s="4"/>
      <c r="C68" s="4"/>
      <c r="D68" s="19"/>
      <c r="E68" s="19"/>
      <c r="F68" s="140"/>
      <c r="G68" s="140"/>
      <c r="H68" s="140"/>
      <c r="I68" s="10"/>
      <c r="J68" s="134"/>
      <c r="K68" s="134"/>
      <c r="L68" s="134"/>
      <c r="M68" s="134"/>
      <c r="N68" s="134"/>
      <c r="O68" s="134"/>
      <c r="P68" s="135"/>
      <c r="Q68" s="141"/>
      <c r="R68" s="141"/>
      <c r="S68" s="142"/>
      <c r="T68" s="142"/>
      <c r="U68" s="143"/>
      <c r="V68" s="143"/>
      <c r="X68" s="55"/>
      <c r="Y68" s="31"/>
      <c r="Z68" s="29"/>
      <c r="AA68" s="29"/>
    </row>
    <row r="69" spans="2:27" ht="15" customHeight="1">
      <c r="B69" s="4"/>
      <c r="C69" s="4"/>
      <c r="D69" s="19"/>
      <c r="E69" s="19"/>
      <c r="F69" s="140"/>
      <c r="G69" s="140"/>
      <c r="H69" s="140"/>
      <c r="I69" s="10"/>
      <c r="J69" s="134"/>
      <c r="K69" s="134"/>
      <c r="L69" s="134"/>
      <c r="M69" s="134"/>
      <c r="N69" s="134"/>
      <c r="O69" s="134"/>
      <c r="P69" s="135"/>
      <c r="Q69" s="141"/>
      <c r="R69" s="141"/>
      <c r="S69" s="142"/>
      <c r="T69" s="142"/>
      <c r="U69" s="143"/>
      <c r="V69" s="143"/>
      <c r="X69" s="55"/>
      <c r="Y69" s="31"/>
      <c r="Z69" s="29"/>
      <c r="AA69" s="29"/>
    </row>
    <row r="70" spans="2:27" ht="15" customHeight="1">
      <c r="B70" s="4"/>
      <c r="C70" s="4"/>
      <c r="D70" s="19"/>
      <c r="E70" s="19"/>
      <c r="F70" s="140"/>
      <c r="G70" s="140"/>
      <c r="H70" s="140"/>
      <c r="I70" s="10"/>
      <c r="J70" s="134"/>
      <c r="K70" s="134"/>
      <c r="L70" s="134"/>
      <c r="M70" s="134"/>
      <c r="N70" s="134"/>
      <c r="O70" s="134"/>
      <c r="P70" s="135"/>
      <c r="Q70" s="141"/>
      <c r="R70" s="141"/>
      <c r="S70" s="142"/>
      <c r="T70" s="142"/>
      <c r="U70" s="143"/>
      <c r="V70" s="143"/>
      <c r="X70" s="55"/>
      <c r="Y70" s="31"/>
      <c r="Z70" s="29"/>
      <c r="AA70" s="29"/>
    </row>
    <row r="71" spans="2:27" ht="15" customHeight="1">
      <c r="B71" s="4"/>
      <c r="C71" s="4"/>
      <c r="D71" s="19"/>
      <c r="E71" s="19"/>
      <c r="F71" s="140"/>
      <c r="G71" s="140"/>
      <c r="H71" s="140"/>
      <c r="I71" s="10"/>
      <c r="J71" s="134"/>
      <c r="K71" s="134"/>
      <c r="L71" s="134"/>
      <c r="M71" s="134"/>
      <c r="N71" s="134"/>
      <c r="O71" s="134"/>
      <c r="P71" s="135"/>
      <c r="Q71" s="141"/>
      <c r="R71" s="141"/>
      <c r="S71" s="142"/>
      <c r="T71" s="142"/>
      <c r="U71" s="143"/>
      <c r="V71" s="143"/>
      <c r="X71" s="55"/>
      <c r="Y71" s="31"/>
      <c r="Z71" s="29"/>
      <c r="AA71" s="29"/>
    </row>
    <row r="72" spans="2:27" ht="15" customHeight="1">
      <c r="B72" s="4"/>
      <c r="C72" s="4"/>
      <c r="D72" s="19"/>
      <c r="E72" s="19"/>
      <c r="F72" s="140"/>
      <c r="G72" s="140"/>
      <c r="H72" s="140"/>
      <c r="I72" s="10"/>
      <c r="J72" s="134"/>
      <c r="K72" s="134"/>
      <c r="L72" s="134"/>
      <c r="M72" s="134"/>
      <c r="N72" s="134"/>
      <c r="O72" s="134"/>
      <c r="P72" s="135"/>
      <c r="Q72" s="141"/>
      <c r="R72" s="141"/>
      <c r="S72" s="142"/>
      <c r="T72" s="142"/>
      <c r="U72" s="143"/>
      <c r="V72" s="143"/>
      <c r="X72" s="55"/>
      <c r="Y72" s="31"/>
      <c r="Z72" s="29"/>
      <c r="AA72" s="29"/>
    </row>
    <row r="73" spans="2:27" ht="15" customHeight="1">
      <c r="B73" s="4"/>
      <c r="C73" s="4"/>
      <c r="D73" s="19"/>
      <c r="E73" s="19"/>
      <c r="F73" s="140"/>
      <c r="G73" s="140"/>
      <c r="H73" s="140"/>
      <c r="I73" s="10"/>
      <c r="J73" s="134"/>
      <c r="K73" s="134"/>
      <c r="L73" s="134"/>
      <c r="M73" s="134"/>
      <c r="N73" s="134"/>
      <c r="O73" s="134"/>
      <c r="P73" s="135"/>
      <c r="Q73" s="141"/>
      <c r="R73" s="141"/>
      <c r="S73" s="142"/>
      <c r="T73" s="142"/>
      <c r="U73" s="143"/>
      <c r="V73" s="143"/>
      <c r="X73" s="55"/>
      <c r="Y73" s="31"/>
      <c r="Z73" s="29"/>
      <c r="AA73" s="29"/>
    </row>
    <row r="74" spans="2:27" ht="15" customHeight="1">
      <c r="B74" s="4"/>
      <c r="C74" s="4"/>
      <c r="D74" s="19"/>
      <c r="E74" s="19"/>
      <c r="F74" s="140"/>
      <c r="G74" s="140"/>
      <c r="H74" s="140"/>
      <c r="I74" s="10"/>
      <c r="J74" s="134"/>
      <c r="K74" s="134"/>
      <c r="L74" s="134"/>
      <c r="M74" s="134"/>
      <c r="N74" s="134"/>
      <c r="O74" s="134"/>
      <c r="P74" s="135"/>
      <c r="Q74" s="141"/>
      <c r="R74" s="141"/>
      <c r="S74" s="142"/>
      <c r="T74" s="142"/>
      <c r="U74" s="143"/>
      <c r="V74" s="143"/>
      <c r="X74" s="55"/>
      <c r="Y74" s="31"/>
      <c r="Z74" s="29"/>
      <c r="AA74" s="29"/>
    </row>
    <row r="75" spans="2:27" ht="15" customHeight="1">
      <c r="B75" s="4"/>
      <c r="C75" s="4"/>
      <c r="D75" s="19"/>
      <c r="E75" s="19"/>
      <c r="F75" s="140"/>
      <c r="G75" s="140"/>
      <c r="H75" s="140"/>
      <c r="I75" s="10"/>
      <c r="J75" s="134"/>
      <c r="K75" s="134"/>
      <c r="L75" s="134"/>
      <c r="M75" s="134"/>
      <c r="N75" s="134"/>
      <c r="O75" s="134"/>
      <c r="P75" s="135"/>
      <c r="Q75" s="141"/>
      <c r="R75" s="141"/>
      <c r="S75" s="142"/>
      <c r="T75" s="142"/>
      <c r="U75" s="143"/>
      <c r="V75" s="143"/>
      <c r="X75" s="55"/>
      <c r="Y75" s="31"/>
      <c r="Z75" s="29"/>
      <c r="AA75" s="29"/>
    </row>
    <row r="76" spans="2:27" ht="15" customHeight="1">
      <c r="B76" s="4"/>
      <c r="C76" s="4"/>
      <c r="D76" s="19"/>
      <c r="E76" s="19"/>
      <c r="F76" s="140"/>
      <c r="G76" s="140"/>
      <c r="H76" s="140"/>
      <c r="I76" s="10"/>
      <c r="J76" s="134"/>
      <c r="K76" s="134"/>
      <c r="L76" s="134"/>
      <c r="M76" s="134"/>
      <c r="N76" s="134"/>
      <c r="O76" s="134"/>
      <c r="P76" s="135"/>
      <c r="Q76" s="141"/>
      <c r="R76" s="141"/>
      <c r="S76" s="142"/>
      <c r="T76" s="142"/>
      <c r="U76" s="143"/>
      <c r="V76" s="143"/>
      <c r="X76" s="55"/>
      <c r="Y76" s="31"/>
      <c r="Z76" s="29"/>
      <c r="AA76" s="29"/>
    </row>
    <row r="77" spans="2:27" ht="15" customHeight="1">
      <c r="B77" s="4"/>
      <c r="C77" s="4"/>
      <c r="D77" s="19"/>
      <c r="E77" s="19"/>
      <c r="F77" s="140"/>
      <c r="G77" s="140"/>
      <c r="H77" s="140"/>
      <c r="I77" s="10"/>
      <c r="J77" s="134"/>
      <c r="K77" s="134"/>
      <c r="L77" s="134"/>
      <c r="M77" s="134"/>
      <c r="N77" s="134"/>
      <c r="O77" s="134"/>
      <c r="P77" s="135"/>
      <c r="Q77" s="141"/>
      <c r="R77" s="141"/>
      <c r="S77" s="142"/>
      <c r="T77" s="142"/>
      <c r="U77" s="143"/>
      <c r="V77" s="143"/>
      <c r="X77" s="55"/>
      <c r="Y77" s="31"/>
      <c r="Z77" s="29"/>
      <c r="AA77" s="29"/>
    </row>
    <row r="78" spans="2:27" ht="15" customHeight="1">
      <c r="B78" s="4"/>
      <c r="C78" s="4"/>
      <c r="D78" s="19"/>
      <c r="E78" s="19"/>
      <c r="F78" s="140"/>
      <c r="G78" s="140"/>
      <c r="H78" s="140"/>
      <c r="I78" s="10"/>
      <c r="J78" s="134"/>
      <c r="K78" s="134"/>
      <c r="L78" s="134"/>
      <c r="M78" s="134"/>
      <c r="N78" s="134"/>
      <c r="O78" s="134"/>
      <c r="P78" s="135"/>
      <c r="Q78" s="141"/>
      <c r="R78" s="141"/>
      <c r="S78" s="142"/>
      <c r="T78" s="142"/>
      <c r="U78" s="143"/>
      <c r="V78" s="143"/>
      <c r="X78" s="55"/>
      <c r="Y78" s="31"/>
      <c r="Z78" s="29"/>
      <c r="AA78" s="29"/>
    </row>
    <row r="79" spans="2:27" ht="15" customHeight="1">
      <c r="B79" s="4"/>
      <c r="C79" s="4"/>
      <c r="D79" s="19"/>
      <c r="E79" s="19"/>
      <c r="F79" s="140"/>
      <c r="G79" s="140"/>
      <c r="H79" s="140"/>
      <c r="I79" s="10"/>
      <c r="J79" s="134"/>
      <c r="K79" s="134"/>
      <c r="L79" s="134"/>
      <c r="M79" s="134"/>
      <c r="N79" s="134"/>
      <c r="O79" s="134"/>
      <c r="P79" s="135"/>
      <c r="Q79" s="141"/>
      <c r="R79" s="141"/>
      <c r="S79" s="142"/>
      <c r="T79" s="142"/>
      <c r="U79" s="143"/>
      <c r="V79" s="143"/>
      <c r="X79" s="55"/>
      <c r="Y79" s="31"/>
      <c r="Z79" s="29"/>
      <c r="AA79" s="29"/>
    </row>
    <row r="80" spans="2:27" ht="15" customHeight="1">
      <c r="B80" s="4"/>
      <c r="C80" s="4"/>
      <c r="D80" s="19"/>
      <c r="E80" s="19"/>
      <c r="F80" s="140"/>
      <c r="G80" s="140"/>
      <c r="H80" s="140"/>
      <c r="I80" s="10"/>
      <c r="J80" s="134"/>
      <c r="K80" s="134"/>
      <c r="L80" s="134"/>
      <c r="M80" s="134"/>
      <c r="N80" s="134"/>
      <c r="O80" s="134"/>
      <c r="P80" s="135"/>
      <c r="Q80" s="141"/>
      <c r="R80" s="141"/>
      <c r="S80" s="142"/>
      <c r="T80" s="142"/>
      <c r="U80" s="143"/>
      <c r="V80" s="143"/>
      <c r="X80" s="55"/>
      <c r="Y80" s="31"/>
      <c r="Z80" s="29"/>
      <c r="AA80" s="29"/>
    </row>
    <row r="81" spans="2:27" ht="15" customHeight="1">
      <c r="B81" s="4"/>
      <c r="C81" s="4"/>
      <c r="D81" s="19"/>
      <c r="E81" s="19"/>
      <c r="F81" s="140"/>
      <c r="G81" s="140"/>
      <c r="H81" s="140"/>
      <c r="I81" s="10"/>
      <c r="J81" s="134"/>
      <c r="K81" s="134"/>
      <c r="L81" s="134"/>
      <c r="M81" s="134"/>
      <c r="N81" s="134"/>
      <c r="O81" s="134"/>
      <c r="P81" s="135"/>
      <c r="Q81" s="141"/>
      <c r="R81" s="141"/>
      <c r="S81" s="142"/>
      <c r="T81" s="142"/>
      <c r="U81" s="143"/>
      <c r="V81" s="143"/>
      <c r="X81" s="55"/>
      <c r="Y81" s="31"/>
      <c r="Z81" s="29"/>
      <c r="AA81" s="29"/>
    </row>
    <row r="82" spans="2:27" ht="15" customHeight="1">
      <c r="B82" s="4"/>
      <c r="C82" s="4"/>
      <c r="D82" s="19"/>
      <c r="E82" s="19"/>
      <c r="F82" s="140"/>
      <c r="G82" s="140"/>
      <c r="H82" s="140"/>
      <c r="I82" s="10"/>
      <c r="J82" s="134"/>
      <c r="K82" s="134"/>
      <c r="L82" s="134"/>
      <c r="M82" s="134"/>
      <c r="N82" s="134"/>
      <c r="O82" s="134"/>
      <c r="P82" s="135"/>
      <c r="Q82" s="141"/>
      <c r="R82" s="141"/>
      <c r="S82" s="142"/>
      <c r="T82" s="142"/>
      <c r="U82" s="143"/>
      <c r="V82" s="143"/>
      <c r="X82" s="55"/>
      <c r="Y82" s="31"/>
      <c r="Z82" s="29"/>
      <c r="AA82" s="29"/>
    </row>
    <row r="83" spans="2:27" ht="15" customHeight="1">
      <c r="B83" s="4"/>
      <c r="C83" s="4"/>
      <c r="D83" s="19"/>
      <c r="E83" s="19"/>
      <c r="F83" s="140"/>
      <c r="G83" s="140"/>
      <c r="H83" s="140"/>
      <c r="I83" s="10"/>
      <c r="J83" s="134"/>
      <c r="K83" s="134"/>
      <c r="L83" s="134"/>
      <c r="M83" s="134"/>
      <c r="N83" s="134"/>
      <c r="O83" s="134"/>
      <c r="P83" s="135"/>
      <c r="Q83" s="141"/>
      <c r="R83" s="141"/>
      <c r="S83" s="138"/>
      <c r="T83" s="139"/>
      <c r="U83" s="138"/>
      <c r="V83" s="139"/>
      <c r="X83" s="55"/>
      <c r="Y83" s="31"/>
      <c r="Z83" s="29"/>
      <c r="AA83" s="29"/>
    </row>
    <row r="84" spans="2:27" ht="15" customHeight="1">
      <c r="B84" s="4"/>
      <c r="C84" s="4"/>
      <c r="D84" s="19"/>
      <c r="E84" s="19"/>
      <c r="F84" s="140"/>
      <c r="G84" s="140"/>
      <c r="H84" s="140"/>
      <c r="I84" s="10"/>
      <c r="J84" s="134"/>
      <c r="K84" s="134"/>
      <c r="L84" s="134"/>
      <c r="M84" s="134"/>
      <c r="N84" s="134"/>
      <c r="O84" s="134"/>
      <c r="P84" s="135"/>
      <c r="Q84" s="141"/>
      <c r="R84" s="141"/>
      <c r="S84" s="138"/>
      <c r="T84" s="139"/>
      <c r="U84" s="138"/>
      <c r="V84" s="139"/>
      <c r="X84" s="55"/>
      <c r="Y84" s="31"/>
      <c r="Z84" s="29"/>
      <c r="AA84" s="29"/>
    </row>
    <row r="85" spans="2:27" ht="15" customHeight="1">
      <c r="B85" s="4"/>
      <c r="C85" s="4"/>
      <c r="D85" s="19"/>
      <c r="E85" s="19"/>
      <c r="F85" s="140"/>
      <c r="G85" s="140"/>
      <c r="H85" s="140"/>
      <c r="I85" s="10"/>
      <c r="J85" s="134"/>
      <c r="K85" s="134"/>
      <c r="L85" s="134"/>
      <c r="M85" s="134"/>
      <c r="N85" s="134"/>
      <c r="O85" s="134"/>
      <c r="P85" s="135"/>
      <c r="Q85" s="141"/>
      <c r="R85" s="141"/>
      <c r="S85" s="138"/>
      <c r="T85" s="139"/>
      <c r="U85" s="138"/>
      <c r="V85" s="139"/>
      <c r="X85" s="55"/>
      <c r="Y85" s="31"/>
      <c r="Z85" s="29"/>
      <c r="AA85" s="29"/>
    </row>
    <row r="86" spans="2:27" ht="15" customHeight="1">
      <c r="B86" s="4"/>
      <c r="C86" s="4"/>
      <c r="D86" s="19"/>
      <c r="E86" s="19"/>
      <c r="F86" s="140"/>
      <c r="G86" s="140"/>
      <c r="H86" s="140"/>
      <c r="I86" s="10"/>
      <c r="J86" s="134"/>
      <c r="K86" s="134"/>
      <c r="L86" s="134"/>
      <c r="M86" s="134"/>
      <c r="N86" s="134"/>
      <c r="O86" s="134"/>
      <c r="P86" s="135"/>
      <c r="Q86" s="141"/>
      <c r="R86" s="141"/>
      <c r="S86" s="138"/>
      <c r="T86" s="139"/>
      <c r="U86" s="138"/>
      <c r="V86" s="139"/>
      <c r="X86" s="55"/>
      <c r="Y86" s="31"/>
      <c r="Z86" s="29"/>
      <c r="AA86" s="29"/>
    </row>
    <row r="87" spans="2:27" ht="15" customHeight="1">
      <c r="B87" s="4"/>
      <c r="C87" s="4"/>
      <c r="D87" s="19"/>
      <c r="E87" s="19"/>
      <c r="F87" s="140"/>
      <c r="G87" s="140"/>
      <c r="H87" s="140"/>
      <c r="I87" s="10"/>
      <c r="J87" s="134"/>
      <c r="K87" s="134"/>
      <c r="L87" s="134"/>
      <c r="M87" s="134"/>
      <c r="N87" s="134"/>
      <c r="O87" s="134"/>
      <c r="P87" s="135"/>
      <c r="Q87" s="141"/>
      <c r="R87" s="141"/>
      <c r="S87" s="138"/>
      <c r="T87" s="139"/>
      <c r="U87" s="138"/>
      <c r="V87" s="139"/>
      <c r="X87" s="55"/>
      <c r="Y87" s="31"/>
      <c r="Z87" s="29"/>
      <c r="AA87" s="29"/>
    </row>
    <row r="88" spans="2:27" ht="15" customHeight="1">
      <c r="B88" s="4"/>
      <c r="C88" s="4"/>
      <c r="D88" s="19"/>
      <c r="E88" s="19"/>
      <c r="F88" s="140"/>
      <c r="G88" s="140"/>
      <c r="H88" s="140"/>
      <c r="I88" s="10"/>
      <c r="J88" s="134"/>
      <c r="K88" s="134"/>
      <c r="L88" s="134"/>
      <c r="M88" s="134"/>
      <c r="N88" s="134"/>
      <c r="O88" s="134"/>
      <c r="P88" s="135"/>
      <c r="Q88" s="141"/>
      <c r="R88" s="141"/>
      <c r="S88" s="138"/>
      <c r="T88" s="139"/>
      <c r="U88" s="138"/>
      <c r="V88" s="139"/>
      <c r="X88" s="55"/>
      <c r="Y88" s="31"/>
      <c r="Z88" s="29"/>
      <c r="AA88" s="29"/>
    </row>
    <row r="89" spans="2:27" ht="15" customHeight="1">
      <c r="B89" s="4"/>
      <c r="C89" s="4"/>
      <c r="D89" s="19"/>
      <c r="E89" s="19"/>
      <c r="F89" s="140"/>
      <c r="G89" s="140"/>
      <c r="H89" s="140"/>
      <c r="I89" s="10"/>
      <c r="J89" s="134"/>
      <c r="K89" s="134"/>
      <c r="L89" s="134"/>
      <c r="M89" s="134"/>
      <c r="N89" s="134"/>
      <c r="O89" s="134"/>
      <c r="P89" s="135"/>
      <c r="Q89" s="141"/>
      <c r="R89" s="141"/>
      <c r="S89" s="138"/>
      <c r="T89" s="139"/>
      <c r="U89" s="138"/>
      <c r="V89" s="139"/>
      <c r="X89" s="55"/>
      <c r="Y89" s="31"/>
      <c r="Z89" s="29"/>
      <c r="AA89" s="29"/>
    </row>
    <row r="90" spans="2:27" ht="15" customHeight="1">
      <c r="B90" s="4"/>
      <c r="C90" s="4"/>
      <c r="D90" s="19"/>
      <c r="E90" s="19"/>
      <c r="F90" s="140"/>
      <c r="G90" s="140"/>
      <c r="H90" s="140"/>
      <c r="I90" s="10"/>
      <c r="J90" s="134"/>
      <c r="K90" s="134"/>
      <c r="L90" s="134"/>
      <c r="M90" s="134"/>
      <c r="N90" s="134"/>
      <c r="O90" s="134"/>
      <c r="P90" s="135"/>
      <c r="Q90" s="141"/>
      <c r="R90" s="141"/>
      <c r="S90" s="138"/>
      <c r="T90" s="139"/>
      <c r="U90" s="138"/>
      <c r="V90" s="139"/>
      <c r="X90" s="55"/>
      <c r="Y90" s="31"/>
      <c r="Z90" s="29"/>
      <c r="AA90" s="29"/>
    </row>
    <row r="91" spans="2:27" ht="15" customHeight="1">
      <c r="B91" s="4"/>
      <c r="C91" s="4"/>
      <c r="D91" s="19"/>
      <c r="E91" s="19"/>
      <c r="F91" s="140"/>
      <c r="G91" s="140"/>
      <c r="H91" s="140"/>
      <c r="I91" s="10"/>
      <c r="J91" s="134"/>
      <c r="K91" s="134"/>
      <c r="L91" s="134"/>
      <c r="M91" s="134"/>
      <c r="N91" s="134"/>
      <c r="O91" s="134"/>
      <c r="P91" s="135"/>
      <c r="Q91" s="141"/>
      <c r="R91" s="141"/>
      <c r="S91" s="138"/>
      <c r="T91" s="139"/>
      <c r="U91" s="138"/>
      <c r="V91" s="139"/>
      <c r="X91" s="55"/>
      <c r="Y91" s="31"/>
      <c r="Z91" s="29"/>
      <c r="AA91" s="29"/>
    </row>
    <row r="92" spans="2:27" ht="15" customHeight="1">
      <c r="B92" s="4"/>
      <c r="C92" s="4"/>
      <c r="D92" s="19"/>
      <c r="E92" s="19"/>
      <c r="F92" s="140"/>
      <c r="G92" s="140"/>
      <c r="H92" s="140"/>
      <c r="I92" s="10"/>
      <c r="J92" s="134"/>
      <c r="K92" s="134"/>
      <c r="L92" s="134"/>
      <c r="M92" s="134"/>
      <c r="N92" s="134"/>
      <c r="O92" s="134"/>
      <c r="P92" s="135"/>
      <c r="Q92" s="141"/>
      <c r="R92" s="141"/>
      <c r="S92" s="138"/>
      <c r="T92" s="139"/>
      <c r="U92" s="138"/>
      <c r="V92" s="139"/>
      <c r="X92" s="55"/>
      <c r="Y92" s="31"/>
      <c r="Z92" s="29"/>
      <c r="AA92" s="29"/>
    </row>
    <row r="93" spans="2:27" ht="15" customHeight="1">
      <c r="B93" s="4"/>
      <c r="C93" s="4"/>
      <c r="D93" s="19"/>
      <c r="E93" s="19"/>
      <c r="F93" s="140"/>
      <c r="G93" s="140"/>
      <c r="H93" s="140"/>
      <c r="I93" s="10"/>
      <c r="J93" s="134"/>
      <c r="K93" s="134"/>
      <c r="L93" s="134"/>
      <c r="M93" s="134"/>
      <c r="N93" s="134"/>
      <c r="O93" s="134"/>
      <c r="P93" s="135"/>
      <c r="Q93" s="141"/>
      <c r="R93" s="141"/>
      <c r="S93" s="138"/>
      <c r="T93" s="139"/>
      <c r="U93" s="138"/>
      <c r="V93" s="139"/>
      <c r="X93" s="55"/>
      <c r="Y93" s="31"/>
      <c r="Z93" s="29"/>
      <c r="AA93" s="29"/>
    </row>
    <row r="94" spans="2:27" ht="15" customHeight="1">
      <c r="B94" s="4"/>
      <c r="C94" s="4"/>
      <c r="D94" s="19"/>
      <c r="E94" s="19"/>
      <c r="F94" s="140"/>
      <c r="G94" s="140"/>
      <c r="H94" s="140"/>
      <c r="I94" s="10"/>
      <c r="J94" s="134"/>
      <c r="K94" s="134"/>
      <c r="L94" s="134"/>
      <c r="M94" s="134"/>
      <c r="N94" s="134"/>
      <c r="O94" s="134"/>
      <c r="P94" s="135"/>
      <c r="Q94" s="141"/>
      <c r="R94" s="141"/>
      <c r="S94" s="138"/>
      <c r="T94" s="139"/>
      <c r="U94" s="138"/>
      <c r="V94" s="139"/>
      <c r="X94" s="55"/>
      <c r="Y94" s="31"/>
      <c r="Z94" s="29"/>
      <c r="AA94" s="29"/>
    </row>
    <row r="95" spans="2:27" ht="15" customHeight="1">
      <c r="B95" s="4"/>
      <c r="C95" s="4"/>
      <c r="D95" s="19"/>
      <c r="E95" s="19"/>
      <c r="F95" s="140"/>
      <c r="G95" s="140"/>
      <c r="H95" s="140"/>
      <c r="I95" s="10"/>
      <c r="J95" s="134"/>
      <c r="K95" s="134"/>
      <c r="L95" s="134"/>
      <c r="M95" s="134"/>
      <c r="N95" s="134"/>
      <c r="O95" s="134"/>
      <c r="P95" s="135"/>
      <c r="Q95" s="141"/>
      <c r="R95" s="141"/>
      <c r="S95" s="138"/>
      <c r="T95" s="139"/>
      <c r="U95" s="138"/>
      <c r="V95" s="139"/>
      <c r="X95" s="55"/>
      <c r="Y95" s="31"/>
      <c r="Z95" s="29"/>
      <c r="AA95" s="29"/>
    </row>
    <row r="96" spans="2:27" ht="15" customHeight="1">
      <c r="B96" s="4"/>
      <c r="C96" s="4"/>
      <c r="D96" s="19"/>
      <c r="E96" s="19"/>
      <c r="F96" s="140"/>
      <c r="G96" s="140"/>
      <c r="H96" s="140"/>
      <c r="I96" s="10"/>
      <c r="J96" s="134"/>
      <c r="K96" s="134"/>
      <c r="L96" s="134"/>
      <c r="M96" s="134"/>
      <c r="N96" s="134"/>
      <c r="O96" s="134"/>
      <c r="P96" s="135"/>
      <c r="Q96" s="141"/>
      <c r="R96" s="141"/>
      <c r="S96" s="138"/>
      <c r="T96" s="139"/>
      <c r="U96" s="138"/>
      <c r="V96" s="139"/>
      <c r="X96" s="55"/>
      <c r="Y96" s="31"/>
      <c r="Z96" s="29"/>
      <c r="AA96" s="29"/>
    </row>
    <row r="97" spans="2:27" ht="15" customHeight="1">
      <c r="B97" s="4"/>
      <c r="C97" s="4"/>
      <c r="D97" s="19"/>
      <c r="E97" s="19"/>
      <c r="F97" s="140"/>
      <c r="G97" s="140"/>
      <c r="H97" s="140"/>
      <c r="I97" s="10"/>
      <c r="J97" s="134"/>
      <c r="K97" s="134"/>
      <c r="L97" s="134"/>
      <c r="M97" s="134"/>
      <c r="N97" s="134"/>
      <c r="O97" s="134"/>
      <c r="P97" s="135"/>
      <c r="Q97" s="141"/>
      <c r="R97" s="141"/>
      <c r="S97" s="138"/>
      <c r="T97" s="139"/>
      <c r="U97" s="138"/>
      <c r="V97" s="139"/>
      <c r="X97" s="55"/>
      <c r="Y97" s="31"/>
      <c r="Z97" s="29"/>
      <c r="AA97" s="29"/>
    </row>
    <row r="98" spans="2:27" ht="15" customHeight="1">
      <c r="B98" s="4"/>
      <c r="C98" s="4"/>
      <c r="D98" s="19"/>
      <c r="E98" s="19"/>
      <c r="F98" s="140"/>
      <c r="G98" s="140"/>
      <c r="H98" s="140"/>
      <c r="I98" s="10"/>
      <c r="J98" s="134"/>
      <c r="K98" s="134"/>
      <c r="L98" s="134"/>
      <c r="M98" s="134"/>
      <c r="N98" s="134"/>
      <c r="O98" s="134"/>
      <c r="P98" s="135"/>
      <c r="Q98" s="141"/>
      <c r="R98" s="141"/>
      <c r="S98" s="138"/>
      <c r="T98" s="139"/>
      <c r="U98" s="138"/>
      <c r="V98" s="139"/>
      <c r="X98" s="55"/>
      <c r="Y98" s="31"/>
      <c r="Z98" s="29"/>
      <c r="AA98" s="29"/>
    </row>
    <row r="99" spans="2:27" ht="15" customHeight="1">
      <c r="B99" s="4"/>
      <c r="C99" s="4"/>
      <c r="D99" s="19"/>
      <c r="E99" s="19"/>
      <c r="F99" s="140"/>
      <c r="G99" s="140"/>
      <c r="H99" s="140"/>
      <c r="I99" s="10"/>
      <c r="J99" s="134"/>
      <c r="K99" s="134"/>
      <c r="L99" s="134"/>
      <c r="M99" s="134"/>
      <c r="N99" s="134"/>
      <c r="O99" s="134"/>
      <c r="P99" s="135"/>
      <c r="Q99" s="141"/>
      <c r="R99" s="141"/>
      <c r="S99" s="138"/>
      <c r="T99" s="139"/>
      <c r="U99" s="138"/>
      <c r="V99" s="139"/>
      <c r="X99" s="55"/>
      <c r="Y99" s="31"/>
      <c r="Z99" s="29"/>
      <c r="AA99" s="29"/>
    </row>
    <row r="100" spans="2:27" ht="15" customHeight="1">
      <c r="B100" s="4"/>
      <c r="C100" s="4"/>
      <c r="D100" s="19"/>
      <c r="E100" s="19"/>
      <c r="F100" s="140"/>
      <c r="G100" s="140"/>
      <c r="H100" s="140"/>
      <c r="I100" s="10"/>
      <c r="J100" s="134"/>
      <c r="K100" s="134"/>
      <c r="L100" s="134"/>
      <c r="M100" s="134"/>
      <c r="N100" s="134"/>
      <c r="O100" s="134"/>
      <c r="P100" s="135"/>
      <c r="Q100" s="141"/>
      <c r="R100" s="141"/>
      <c r="S100" s="138"/>
      <c r="T100" s="139"/>
      <c r="U100" s="138"/>
      <c r="V100" s="139"/>
      <c r="X100" s="55"/>
      <c r="Y100" s="31"/>
      <c r="Z100" s="29"/>
      <c r="AA100" s="29"/>
    </row>
    <row r="101" spans="2:27" ht="15" customHeight="1">
      <c r="B101" s="4"/>
      <c r="C101" s="4"/>
      <c r="D101" s="19"/>
      <c r="E101" s="19"/>
      <c r="F101" s="140"/>
      <c r="G101" s="140"/>
      <c r="H101" s="140"/>
      <c r="I101" s="10"/>
      <c r="J101" s="134"/>
      <c r="K101" s="134"/>
      <c r="L101" s="134"/>
      <c r="M101" s="134"/>
      <c r="N101" s="134"/>
      <c r="O101" s="134"/>
      <c r="P101" s="135"/>
      <c r="Q101" s="141"/>
      <c r="R101" s="141"/>
      <c r="S101" s="138"/>
      <c r="T101" s="139"/>
      <c r="U101" s="138"/>
      <c r="V101" s="139"/>
      <c r="X101" s="55"/>
      <c r="Y101" s="31"/>
      <c r="Z101" s="29"/>
      <c r="AA101" s="29"/>
    </row>
    <row r="102" spans="2:27" ht="15" customHeight="1">
      <c r="B102" s="4"/>
      <c r="C102" s="4"/>
      <c r="D102" s="19"/>
      <c r="E102" s="19"/>
      <c r="F102" s="140"/>
      <c r="G102" s="140"/>
      <c r="H102" s="140"/>
      <c r="I102" s="10"/>
      <c r="J102" s="134"/>
      <c r="K102" s="134"/>
      <c r="L102" s="134"/>
      <c r="M102" s="134"/>
      <c r="N102" s="134"/>
      <c r="O102" s="134"/>
      <c r="P102" s="135"/>
      <c r="Q102" s="141"/>
      <c r="R102" s="141"/>
      <c r="S102" s="138"/>
      <c r="T102" s="139"/>
      <c r="U102" s="138"/>
      <c r="V102" s="139"/>
      <c r="X102" s="55"/>
      <c r="Y102" s="31"/>
      <c r="Z102" s="29"/>
      <c r="AA102" s="29"/>
    </row>
    <row r="103" spans="2:27" ht="15" customHeight="1">
      <c r="B103" s="4"/>
      <c r="C103" s="4"/>
      <c r="D103" s="19"/>
      <c r="E103" s="19"/>
      <c r="F103" s="140"/>
      <c r="G103" s="140"/>
      <c r="H103" s="140"/>
      <c r="I103" s="10"/>
      <c r="J103" s="134"/>
      <c r="K103" s="134"/>
      <c r="L103" s="134"/>
      <c r="M103" s="134"/>
      <c r="N103" s="134"/>
      <c r="O103" s="134"/>
      <c r="P103" s="135"/>
      <c r="Q103" s="141"/>
      <c r="R103" s="141"/>
      <c r="S103" s="138"/>
      <c r="T103" s="139"/>
      <c r="U103" s="138"/>
      <c r="V103" s="139"/>
      <c r="X103" s="55"/>
      <c r="Y103" s="31"/>
      <c r="Z103" s="29"/>
      <c r="AA103" s="29"/>
    </row>
    <row r="104" spans="2:27" ht="15" customHeight="1">
      <c r="B104" s="4"/>
      <c r="C104" s="4"/>
      <c r="D104" s="19"/>
      <c r="E104" s="19"/>
      <c r="F104" s="140"/>
      <c r="G104" s="140"/>
      <c r="H104" s="140"/>
      <c r="I104" s="10"/>
      <c r="J104" s="134"/>
      <c r="K104" s="134"/>
      <c r="L104" s="134"/>
      <c r="M104" s="134"/>
      <c r="N104" s="134"/>
      <c r="O104" s="134"/>
      <c r="P104" s="135"/>
      <c r="Q104" s="141"/>
      <c r="R104" s="141"/>
      <c r="S104" s="138"/>
      <c r="T104" s="139"/>
      <c r="U104" s="138"/>
      <c r="V104" s="139"/>
      <c r="X104" s="55"/>
      <c r="Y104" s="31"/>
      <c r="Z104" s="29"/>
      <c r="AA104" s="29"/>
    </row>
    <row r="105" spans="2:27" ht="15" customHeight="1">
      <c r="B105" s="4"/>
      <c r="C105" s="4"/>
      <c r="D105" s="19"/>
      <c r="E105" s="19"/>
      <c r="F105" s="140"/>
      <c r="G105" s="140"/>
      <c r="H105" s="140"/>
      <c r="I105" s="10"/>
      <c r="J105" s="134"/>
      <c r="K105" s="134"/>
      <c r="L105" s="134"/>
      <c r="M105" s="134"/>
      <c r="N105" s="134"/>
      <c r="O105" s="134"/>
      <c r="P105" s="135"/>
      <c r="Q105" s="141"/>
      <c r="R105" s="141"/>
      <c r="S105" s="138"/>
      <c r="T105" s="139"/>
      <c r="U105" s="138"/>
      <c r="V105" s="139"/>
      <c r="X105" s="55"/>
      <c r="Y105" s="31"/>
      <c r="Z105" s="29"/>
      <c r="AA105" s="29"/>
    </row>
    <row r="106" spans="2:27" ht="15" customHeight="1">
      <c r="B106" s="4"/>
      <c r="C106" s="4"/>
      <c r="D106" s="19"/>
      <c r="E106" s="19"/>
      <c r="F106" s="140"/>
      <c r="G106" s="140"/>
      <c r="H106" s="140"/>
      <c r="I106" s="10"/>
      <c r="J106" s="134"/>
      <c r="K106" s="134"/>
      <c r="L106" s="134"/>
      <c r="M106" s="134"/>
      <c r="N106" s="134"/>
      <c r="O106" s="134"/>
      <c r="P106" s="135"/>
      <c r="Q106" s="141"/>
      <c r="R106" s="141"/>
      <c r="S106" s="138"/>
      <c r="T106" s="139"/>
      <c r="U106" s="138"/>
      <c r="V106" s="139"/>
      <c r="X106" s="55"/>
      <c r="Y106" s="31"/>
      <c r="Z106" s="29"/>
      <c r="AA106" s="29"/>
    </row>
    <row r="107" spans="2:27" ht="15" customHeight="1">
      <c r="B107" s="4"/>
      <c r="C107" s="4"/>
      <c r="D107" s="19"/>
      <c r="E107" s="19"/>
      <c r="F107" s="140"/>
      <c r="G107" s="140"/>
      <c r="H107" s="140"/>
      <c r="I107" s="10"/>
      <c r="J107" s="134"/>
      <c r="K107" s="134"/>
      <c r="L107" s="134"/>
      <c r="M107" s="134"/>
      <c r="N107" s="134"/>
      <c r="O107" s="134"/>
      <c r="P107" s="135"/>
      <c r="Q107" s="141"/>
      <c r="R107" s="141"/>
      <c r="S107" s="138"/>
      <c r="T107" s="139"/>
      <c r="U107" s="138"/>
      <c r="V107" s="139"/>
      <c r="X107" s="55"/>
      <c r="Y107" s="31"/>
      <c r="Z107" s="29"/>
      <c r="AA107" s="29"/>
    </row>
    <row r="108" spans="2:27" ht="15" customHeight="1">
      <c r="B108" s="4"/>
      <c r="C108" s="4"/>
      <c r="D108" s="19"/>
      <c r="E108" s="19"/>
      <c r="F108" s="140"/>
      <c r="G108" s="140"/>
      <c r="H108" s="140"/>
      <c r="I108" s="10"/>
      <c r="J108" s="134"/>
      <c r="K108" s="134"/>
      <c r="L108" s="134"/>
      <c r="M108" s="134"/>
      <c r="N108" s="134"/>
      <c r="O108" s="134"/>
      <c r="P108" s="135"/>
      <c r="Q108" s="141"/>
      <c r="R108" s="141"/>
      <c r="S108" s="138"/>
      <c r="T108" s="139"/>
      <c r="U108" s="138"/>
      <c r="V108" s="139"/>
      <c r="X108" s="55"/>
      <c r="Y108" s="31"/>
      <c r="Z108" s="29"/>
      <c r="AA108" s="29"/>
    </row>
    <row r="109" spans="2:27" ht="15" customHeight="1">
      <c r="B109" s="4"/>
      <c r="C109" s="4"/>
      <c r="D109" s="19"/>
      <c r="E109" s="19"/>
      <c r="F109" s="140"/>
      <c r="G109" s="140"/>
      <c r="H109" s="140"/>
      <c r="I109" s="10"/>
      <c r="J109" s="134"/>
      <c r="K109" s="134"/>
      <c r="L109" s="134"/>
      <c r="M109" s="134"/>
      <c r="N109" s="134"/>
      <c r="O109" s="134"/>
      <c r="P109" s="135"/>
      <c r="Q109" s="141"/>
      <c r="R109" s="141"/>
      <c r="S109" s="138"/>
      <c r="T109" s="139"/>
      <c r="U109" s="138"/>
      <c r="V109" s="139"/>
      <c r="X109" s="55"/>
      <c r="Y109" s="31"/>
      <c r="Z109" s="29"/>
      <c r="AA109" s="29"/>
    </row>
    <row r="110" spans="2:27" ht="15" customHeight="1">
      <c r="B110" s="4"/>
      <c r="C110" s="4"/>
      <c r="D110" s="19"/>
      <c r="E110" s="19"/>
      <c r="F110" s="140"/>
      <c r="G110" s="140"/>
      <c r="H110" s="140"/>
      <c r="I110" s="10"/>
      <c r="J110" s="134"/>
      <c r="K110" s="134"/>
      <c r="L110" s="134"/>
      <c r="M110" s="134"/>
      <c r="N110" s="134"/>
      <c r="O110" s="134"/>
      <c r="P110" s="135"/>
      <c r="Q110" s="141"/>
      <c r="R110" s="141"/>
      <c r="S110" s="138"/>
      <c r="T110" s="139"/>
      <c r="U110" s="138"/>
      <c r="V110" s="139"/>
      <c r="X110" s="55"/>
      <c r="Y110" s="31"/>
      <c r="Z110" s="29"/>
      <c r="AA110" s="29"/>
    </row>
    <row r="111" spans="2:27" ht="15" customHeight="1">
      <c r="B111" s="4"/>
      <c r="C111" s="4"/>
      <c r="D111" s="19"/>
      <c r="E111" s="19"/>
      <c r="F111" s="140"/>
      <c r="G111" s="140"/>
      <c r="H111" s="140"/>
      <c r="I111" s="10"/>
      <c r="J111" s="134"/>
      <c r="K111" s="134"/>
      <c r="L111" s="134"/>
      <c r="M111" s="134"/>
      <c r="N111" s="134"/>
      <c r="O111" s="134"/>
      <c r="P111" s="135"/>
      <c r="Q111" s="141"/>
      <c r="R111" s="141"/>
      <c r="S111" s="138"/>
      <c r="T111" s="139"/>
      <c r="U111" s="138"/>
      <c r="V111" s="139"/>
      <c r="X111" s="55"/>
      <c r="Y111" s="31"/>
      <c r="Z111" s="29"/>
      <c r="AA111" s="29"/>
    </row>
    <row r="112" spans="2:27" ht="15" customHeight="1">
      <c r="B112" s="4"/>
      <c r="C112" s="4"/>
      <c r="D112" s="19"/>
      <c r="E112" s="19"/>
      <c r="F112" s="140"/>
      <c r="G112" s="140"/>
      <c r="H112" s="140"/>
      <c r="I112" s="10"/>
      <c r="J112" s="134"/>
      <c r="K112" s="134"/>
      <c r="L112" s="134"/>
      <c r="M112" s="134"/>
      <c r="N112" s="134"/>
      <c r="O112" s="134"/>
      <c r="P112" s="135"/>
      <c r="Q112" s="141"/>
      <c r="R112" s="141"/>
      <c r="S112" s="138"/>
      <c r="T112" s="139"/>
      <c r="U112" s="138"/>
      <c r="V112" s="139"/>
      <c r="X112" s="55"/>
      <c r="Y112" s="31"/>
      <c r="Z112" s="29"/>
      <c r="AA112" s="29"/>
    </row>
    <row r="113" spans="2:27" ht="15" customHeight="1">
      <c r="B113" s="4"/>
      <c r="C113" s="4"/>
      <c r="D113" s="19"/>
      <c r="E113" s="19"/>
      <c r="F113" s="140"/>
      <c r="G113" s="140"/>
      <c r="H113" s="140"/>
      <c r="I113" s="10"/>
      <c r="J113" s="134"/>
      <c r="K113" s="134"/>
      <c r="L113" s="134"/>
      <c r="M113" s="134"/>
      <c r="N113" s="134"/>
      <c r="O113" s="134"/>
      <c r="P113" s="135"/>
      <c r="Q113" s="141"/>
      <c r="R113" s="141"/>
      <c r="S113" s="138"/>
      <c r="T113" s="139"/>
      <c r="U113" s="138"/>
      <c r="V113" s="139"/>
      <c r="X113" s="55"/>
      <c r="Y113" s="31"/>
      <c r="Z113" s="29"/>
      <c r="AA113" s="29"/>
    </row>
    <row r="114" spans="2:27" ht="15" customHeight="1">
      <c r="B114" s="4"/>
      <c r="C114" s="4"/>
      <c r="D114" s="19"/>
      <c r="E114" s="19"/>
      <c r="F114" s="140"/>
      <c r="G114" s="140"/>
      <c r="H114" s="140"/>
      <c r="I114" s="10"/>
      <c r="J114" s="134"/>
      <c r="K114" s="134"/>
      <c r="L114" s="134"/>
      <c r="M114" s="134"/>
      <c r="N114" s="134"/>
      <c r="O114" s="134"/>
      <c r="P114" s="135"/>
      <c r="Q114" s="141"/>
      <c r="R114" s="141"/>
      <c r="S114" s="138"/>
      <c r="T114" s="139"/>
      <c r="U114" s="138"/>
      <c r="V114" s="139"/>
      <c r="X114" s="55"/>
      <c r="Y114" s="31"/>
      <c r="Z114" s="29"/>
      <c r="AA114" s="29"/>
    </row>
    <row r="115" spans="2:27" ht="15" customHeight="1">
      <c r="B115" s="4"/>
      <c r="C115" s="4"/>
      <c r="D115" s="19"/>
      <c r="E115" s="19"/>
      <c r="F115" s="140"/>
      <c r="G115" s="140"/>
      <c r="H115" s="140"/>
      <c r="I115" s="10"/>
      <c r="J115" s="134"/>
      <c r="K115" s="134"/>
      <c r="L115" s="134"/>
      <c r="M115" s="134"/>
      <c r="N115" s="134"/>
      <c r="O115" s="134"/>
      <c r="P115" s="135"/>
      <c r="Q115" s="141"/>
      <c r="R115" s="141"/>
      <c r="S115" s="138"/>
      <c r="T115" s="139"/>
      <c r="U115" s="138"/>
      <c r="V115" s="139"/>
      <c r="X115" s="55"/>
      <c r="Y115" s="31"/>
      <c r="Z115" s="29"/>
      <c r="AA115" s="29"/>
    </row>
    <row r="116" spans="2:27" ht="15" customHeight="1">
      <c r="B116" s="4"/>
      <c r="C116" s="4"/>
      <c r="D116" s="19"/>
      <c r="E116" s="19"/>
      <c r="F116" s="140"/>
      <c r="G116" s="140"/>
      <c r="H116" s="140"/>
      <c r="I116" s="10"/>
      <c r="J116" s="134"/>
      <c r="K116" s="134"/>
      <c r="L116" s="134"/>
      <c r="M116" s="134"/>
      <c r="N116" s="134"/>
      <c r="O116" s="134"/>
      <c r="P116" s="135"/>
      <c r="Q116" s="141"/>
      <c r="R116" s="141"/>
      <c r="S116" s="138"/>
      <c r="T116" s="139"/>
      <c r="U116" s="138"/>
      <c r="V116" s="139"/>
      <c r="X116" s="55"/>
      <c r="Y116" s="31"/>
      <c r="Z116" s="29"/>
      <c r="AA116" s="29"/>
    </row>
    <row r="117" spans="2:27" ht="15" customHeight="1">
      <c r="B117" s="4"/>
      <c r="C117" s="4"/>
      <c r="D117" s="19"/>
      <c r="E117" s="19"/>
      <c r="F117" s="140"/>
      <c r="G117" s="140"/>
      <c r="H117" s="140"/>
      <c r="I117" s="10"/>
      <c r="J117" s="134"/>
      <c r="K117" s="134"/>
      <c r="L117" s="134"/>
      <c r="M117" s="134"/>
      <c r="N117" s="134"/>
      <c r="O117" s="134"/>
      <c r="P117" s="135"/>
      <c r="Q117" s="141"/>
      <c r="R117" s="141"/>
      <c r="S117" s="138"/>
      <c r="T117" s="139"/>
      <c r="U117" s="138"/>
      <c r="V117" s="139"/>
      <c r="X117" s="55"/>
      <c r="Y117" s="31"/>
      <c r="Z117" s="29"/>
      <c r="AA117" s="29"/>
    </row>
    <row r="118" spans="2:27" ht="15" customHeight="1">
      <c r="B118" s="4"/>
      <c r="C118" s="4"/>
      <c r="D118" s="19"/>
      <c r="E118" s="19"/>
      <c r="F118" s="140"/>
      <c r="G118" s="140"/>
      <c r="H118" s="140"/>
      <c r="I118" s="10"/>
      <c r="J118" s="134"/>
      <c r="K118" s="134"/>
      <c r="L118" s="134"/>
      <c r="M118" s="134"/>
      <c r="N118" s="134"/>
      <c r="O118" s="134"/>
      <c r="P118" s="135"/>
      <c r="Q118" s="141"/>
      <c r="R118" s="141"/>
      <c r="S118" s="138"/>
      <c r="T118" s="139"/>
      <c r="U118" s="138"/>
      <c r="V118" s="139"/>
      <c r="X118" s="55"/>
      <c r="Y118" s="31"/>
      <c r="Z118" s="29"/>
      <c r="AA118" s="29"/>
    </row>
    <row r="119" spans="2:27" ht="15" customHeight="1">
      <c r="B119" s="4"/>
      <c r="C119" s="4"/>
      <c r="D119" s="19"/>
      <c r="E119" s="19"/>
      <c r="F119" s="140"/>
      <c r="G119" s="140"/>
      <c r="H119" s="140"/>
      <c r="I119" s="10"/>
      <c r="J119" s="134"/>
      <c r="K119" s="134"/>
      <c r="L119" s="134"/>
      <c r="M119" s="134"/>
      <c r="N119" s="134"/>
      <c r="O119" s="134"/>
      <c r="P119" s="135"/>
      <c r="Q119" s="141"/>
      <c r="R119" s="141"/>
      <c r="S119" s="138"/>
      <c r="T119" s="139"/>
      <c r="U119" s="138"/>
      <c r="V119" s="139"/>
      <c r="X119" s="55"/>
      <c r="Y119" s="31"/>
      <c r="Z119" s="29"/>
      <c r="AA119" s="29"/>
    </row>
    <row r="120" spans="2:27" ht="15" customHeight="1">
      <c r="B120" s="4"/>
      <c r="C120" s="4"/>
      <c r="D120" s="19"/>
      <c r="E120" s="19"/>
      <c r="F120" s="140"/>
      <c r="G120" s="140"/>
      <c r="H120" s="140"/>
      <c r="I120" s="10"/>
      <c r="J120" s="134"/>
      <c r="K120" s="134"/>
      <c r="L120" s="134"/>
      <c r="M120" s="134"/>
      <c r="N120" s="134"/>
      <c r="O120" s="134"/>
      <c r="P120" s="135"/>
      <c r="Q120" s="141"/>
      <c r="R120" s="141"/>
      <c r="S120" s="138"/>
      <c r="T120" s="139"/>
      <c r="U120" s="138"/>
      <c r="V120" s="139"/>
      <c r="X120" s="55"/>
      <c r="Y120" s="31"/>
      <c r="Z120" s="29"/>
      <c r="AA120" s="29"/>
    </row>
    <row r="121" spans="2:27" ht="15" customHeight="1">
      <c r="B121" s="4"/>
      <c r="C121" s="4"/>
      <c r="D121" s="19"/>
      <c r="E121" s="19"/>
      <c r="F121" s="140"/>
      <c r="G121" s="140"/>
      <c r="H121" s="140"/>
      <c r="I121" s="10"/>
      <c r="J121" s="134"/>
      <c r="K121" s="134"/>
      <c r="L121" s="134"/>
      <c r="M121" s="134"/>
      <c r="N121" s="134"/>
      <c r="O121" s="134"/>
      <c r="P121" s="135"/>
      <c r="Q121" s="141"/>
      <c r="R121" s="141"/>
      <c r="S121" s="138"/>
      <c r="T121" s="139"/>
      <c r="U121" s="138"/>
      <c r="V121" s="139"/>
      <c r="X121" s="55"/>
      <c r="Y121" s="31"/>
      <c r="Z121" s="29"/>
      <c r="AA121" s="29"/>
    </row>
    <row r="122" spans="2:27" ht="15" customHeight="1">
      <c r="B122" s="4"/>
      <c r="C122" s="4"/>
      <c r="D122" s="19"/>
      <c r="E122" s="19"/>
      <c r="F122" s="140"/>
      <c r="G122" s="140"/>
      <c r="H122" s="140"/>
      <c r="I122" s="10"/>
      <c r="J122" s="134"/>
      <c r="K122" s="134"/>
      <c r="L122" s="134"/>
      <c r="M122" s="134"/>
      <c r="N122" s="134"/>
      <c r="O122" s="134"/>
      <c r="P122" s="135"/>
      <c r="Q122" s="141"/>
      <c r="R122" s="141"/>
      <c r="S122" s="138"/>
      <c r="T122" s="139"/>
      <c r="U122" s="138"/>
      <c r="V122" s="139"/>
      <c r="X122" s="55"/>
      <c r="Y122" s="31"/>
      <c r="Z122" s="29"/>
      <c r="AA122" s="29"/>
    </row>
    <row r="123" spans="2:27" ht="15" customHeight="1">
      <c r="B123" s="4"/>
      <c r="C123" s="4"/>
      <c r="D123" s="19"/>
      <c r="E123" s="19"/>
      <c r="F123" s="140"/>
      <c r="G123" s="140"/>
      <c r="H123" s="140"/>
      <c r="I123" s="10"/>
      <c r="J123" s="134"/>
      <c r="K123" s="134"/>
      <c r="L123" s="134"/>
      <c r="M123" s="134"/>
      <c r="N123" s="134"/>
      <c r="O123" s="134"/>
      <c r="P123" s="135"/>
      <c r="Q123" s="141"/>
      <c r="R123" s="141"/>
      <c r="S123" s="138"/>
      <c r="T123" s="139"/>
      <c r="U123" s="138"/>
      <c r="V123" s="139"/>
      <c r="X123" s="55"/>
      <c r="Y123" s="31"/>
      <c r="Z123" s="29"/>
      <c r="AA123" s="29"/>
    </row>
    <row r="124" spans="2:27" ht="15" customHeight="1">
      <c r="B124" s="4"/>
      <c r="C124" s="4"/>
      <c r="D124" s="19"/>
      <c r="E124" s="19"/>
      <c r="F124" s="140"/>
      <c r="G124" s="140"/>
      <c r="H124" s="140"/>
      <c r="I124" s="10"/>
      <c r="J124" s="134"/>
      <c r="K124" s="134"/>
      <c r="L124" s="134"/>
      <c r="M124" s="134"/>
      <c r="N124" s="134"/>
      <c r="O124" s="134"/>
      <c r="P124" s="135"/>
      <c r="Q124" s="141"/>
      <c r="R124" s="141"/>
      <c r="S124" s="138"/>
      <c r="T124" s="139"/>
      <c r="U124" s="138"/>
      <c r="V124" s="139"/>
      <c r="X124" s="55"/>
      <c r="Y124" s="31"/>
      <c r="Z124" s="29"/>
      <c r="AA124" s="29"/>
    </row>
    <row r="125" spans="2:27" ht="15" customHeight="1">
      <c r="B125" s="4"/>
      <c r="C125" s="4"/>
      <c r="D125" s="19"/>
      <c r="E125" s="19"/>
      <c r="F125" s="140"/>
      <c r="G125" s="140"/>
      <c r="H125" s="140"/>
      <c r="I125" s="10"/>
      <c r="J125" s="134"/>
      <c r="K125" s="134"/>
      <c r="L125" s="134"/>
      <c r="M125" s="134"/>
      <c r="N125" s="134"/>
      <c r="O125" s="134"/>
      <c r="P125" s="135"/>
      <c r="Q125" s="141"/>
      <c r="R125" s="141"/>
      <c r="S125" s="138"/>
      <c r="T125" s="139"/>
      <c r="U125" s="138"/>
      <c r="V125" s="139"/>
      <c r="X125" s="55"/>
      <c r="Y125" s="31"/>
      <c r="Z125" s="29"/>
      <c r="AA125" s="29"/>
    </row>
    <row r="126" spans="2:27" ht="15" customHeight="1">
      <c r="B126" s="4"/>
      <c r="C126" s="4"/>
      <c r="D126" s="19"/>
      <c r="E126" s="19"/>
      <c r="F126" s="140"/>
      <c r="G126" s="140"/>
      <c r="H126" s="140"/>
      <c r="I126" s="10"/>
      <c r="J126" s="134"/>
      <c r="K126" s="134"/>
      <c r="L126" s="134"/>
      <c r="M126" s="134"/>
      <c r="N126" s="134"/>
      <c r="O126" s="134"/>
      <c r="P126" s="135"/>
      <c r="Q126" s="141"/>
      <c r="R126" s="141"/>
      <c r="S126" s="138"/>
      <c r="T126" s="139"/>
      <c r="U126" s="138"/>
      <c r="V126" s="139"/>
      <c r="X126" s="55"/>
      <c r="Y126" s="31"/>
      <c r="Z126" s="29"/>
      <c r="AA126" s="29"/>
    </row>
    <row r="127" spans="2:27" ht="15" customHeight="1">
      <c r="B127" s="4"/>
      <c r="C127" s="4"/>
      <c r="D127" s="19"/>
      <c r="E127" s="19"/>
      <c r="F127" s="140"/>
      <c r="G127" s="140"/>
      <c r="H127" s="140"/>
      <c r="I127" s="10"/>
      <c r="J127" s="134"/>
      <c r="K127" s="134"/>
      <c r="L127" s="134"/>
      <c r="M127" s="134"/>
      <c r="N127" s="134"/>
      <c r="O127" s="134"/>
      <c r="P127" s="135"/>
      <c r="Q127" s="141"/>
      <c r="R127" s="141"/>
      <c r="S127" s="138"/>
      <c r="T127" s="139"/>
      <c r="U127" s="138"/>
      <c r="V127" s="139"/>
      <c r="X127" s="55"/>
      <c r="Y127" s="31"/>
      <c r="Z127" s="29"/>
      <c r="AA127" s="29"/>
    </row>
    <row r="128" spans="2:27" ht="15" customHeight="1">
      <c r="B128" s="4"/>
      <c r="C128" s="4"/>
      <c r="D128" s="19"/>
      <c r="E128" s="19"/>
      <c r="F128" s="140"/>
      <c r="G128" s="140"/>
      <c r="H128" s="140"/>
      <c r="I128" s="10"/>
      <c r="J128" s="134"/>
      <c r="K128" s="134"/>
      <c r="L128" s="134"/>
      <c r="M128" s="134"/>
      <c r="N128" s="134"/>
      <c r="O128" s="134"/>
      <c r="P128" s="135"/>
      <c r="Q128" s="141"/>
      <c r="R128" s="141"/>
      <c r="S128" s="138"/>
      <c r="T128" s="139"/>
      <c r="U128" s="138"/>
      <c r="V128" s="139"/>
      <c r="X128" s="55"/>
      <c r="Y128" s="31"/>
      <c r="Z128" s="29"/>
      <c r="AA128" s="29"/>
    </row>
    <row r="129" spans="2:27" ht="15" customHeight="1">
      <c r="B129" s="4"/>
      <c r="C129" s="4"/>
      <c r="D129" s="19"/>
      <c r="E129" s="19"/>
      <c r="F129" s="140"/>
      <c r="G129" s="140"/>
      <c r="H129" s="140"/>
      <c r="I129" s="10"/>
      <c r="J129" s="134"/>
      <c r="K129" s="134"/>
      <c r="L129" s="134"/>
      <c r="M129" s="134"/>
      <c r="N129" s="134"/>
      <c r="O129" s="134"/>
      <c r="P129" s="135"/>
      <c r="Q129" s="141"/>
      <c r="R129" s="141"/>
      <c r="S129" s="138"/>
      <c r="T129" s="139"/>
      <c r="U129" s="138"/>
      <c r="V129" s="139"/>
      <c r="X129" s="55"/>
      <c r="Y129" s="31"/>
      <c r="Z129" s="29"/>
      <c r="AA129" s="29"/>
    </row>
    <row r="130" spans="2:27" ht="15" customHeight="1">
      <c r="B130" s="4"/>
      <c r="C130" s="4"/>
      <c r="D130" s="19"/>
      <c r="E130" s="19"/>
      <c r="F130" s="140"/>
      <c r="G130" s="140"/>
      <c r="H130" s="140"/>
      <c r="I130" s="10"/>
      <c r="J130" s="134"/>
      <c r="K130" s="134"/>
      <c r="L130" s="134"/>
      <c r="M130" s="134"/>
      <c r="N130" s="134"/>
      <c r="O130" s="134"/>
      <c r="P130" s="135"/>
      <c r="Q130" s="141"/>
      <c r="R130" s="141"/>
      <c r="S130" s="138"/>
      <c r="T130" s="139"/>
      <c r="U130" s="138"/>
      <c r="V130" s="139"/>
      <c r="X130" s="55"/>
      <c r="Y130" s="31"/>
      <c r="Z130" s="29"/>
      <c r="AA130" s="29"/>
    </row>
    <row r="131" spans="2:27" ht="15" customHeight="1">
      <c r="B131" s="4"/>
      <c r="C131" s="4"/>
      <c r="D131" s="19"/>
      <c r="E131" s="19"/>
      <c r="F131" s="140"/>
      <c r="G131" s="140"/>
      <c r="H131" s="140"/>
      <c r="I131" s="10"/>
      <c r="J131" s="134"/>
      <c r="K131" s="134"/>
      <c r="L131" s="134"/>
      <c r="M131" s="134"/>
      <c r="N131" s="134"/>
      <c r="O131" s="134"/>
      <c r="P131" s="135"/>
      <c r="Q131" s="141"/>
      <c r="R131" s="141"/>
      <c r="S131" s="138"/>
      <c r="T131" s="139"/>
      <c r="U131" s="138"/>
      <c r="V131" s="139"/>
      <c r="X131" s="55"/>
      <c r="Y131" s="31"/>
      <c r="Z131" s="29"/>
      <c r="AA131" s="29"/>
    </row>
    <row r="132" spans="2:27" ht="15" customHeight="1">
      <c r="B132" s="4"/>
      <c r="C132" s="4"/>
      <c r="D132" s="19"/>
      <c r="E132" s="19"/>
      <c r="F132" s="140"/>
      <c r="G132" s="140"/>
      <c r="H132" s="140"/>
      <c r="I132" s="10"/>
      <c r="J132" s="134"/>
      <c r="K132" s="134"/>
      <c r="L132" s="134"/>
      <c r="M132" s="134"/>
      <c r="N132" s="134"/>
      <c r="O132" s="134"/>
      <c r="P132" s="135"/>
      <c r="Q132" s="141"/>
      <c r="R132" s="141"/>
      <c r="S132" s="138"/>
      <c r="T132" s="139"/>
      <c r="U132" s="138"/>
      <c r="V132" s="139"/>
      <c r="X132" s="55"/>
      <c r="Y132" s="31"/>
      <c r="Z132" s="29"/>
      <c r="AA132" s="29"/>
    </row>
    <row r="133" spans="2:27" ht="15" customHeight="1">
      <c r="B133" s="4"/>
      <c r="C133" s="4"/>
      <c r="D133" s="19"/>
      <c r="E133" s="19"/>
      <c r="F133" s="140"/>
      <c r="G133" s="140"/>
      <c r="H133" s="140"/>
      <c r="I133" s="10"/>
      <c r="J133" s="134"/>
      <c r="K133" s="134"/>
      <c r="L133" s="134"/>
      <c r="M133" s="134"/>
      <c r="N133" s="134"/>
      <c r="O133" s="134"/>
      <c r="P133" s="135"/>
      <c r="Q133" s="141"/>
      <c r="R133" s="141"/>
      <c r="S133" s="138"/>
      <c r="T133" s="139"/>
      <c r="U133" s="138"/>
      <c r="V133" s="139"/>
      <c r="X133" s="55"/>
      <c r="Y133" s="31"/>
      <c r="Z133" s="29"/>
      <c r="AA133" s="29"/>
    </row>
    <row r="134" spans="2:27" ht="15" customHeight="1">
      <c r="B134" s="4"/>
      <c r="C134" s="4"/>
      <c r="D134" s="19"/>
      <c r="E134" s="19"/>
      <c r="F134" s="140"/>
      <c r="G134" s="140"/>
      <c r="H134" s="140"/>
      <c r="I134" s="10"/>
      <c r="J134" s="134"/>
      <c r="K134" s="134"/>
      <c r="L134" s="134"/>
      <c r="M134" s="134"/>
      <c r="N134" s="134"/>
      <c r="O134" s="134"/>
      <c r="P134" s="135"/>
      <c r="Q134" s="141"/>
      <c r="R134" s="141"/>
      <c r="S134" s="138"/>
      <c r="T134" s="139"/>
      <c r="U134" s="138"/>
      <c r="V134" s="139"/>
      <c r="X134" s="55"/>
      <c r="Y134" s="31"/>
      <c r="Z134" s="29"/>
      <c r="AA134" s="29"/>
    </row>
    <row r="135" spans="2:27" ht="15" customHeight="1">
      <c r="B135" s="4"/>
      <c r="C135" s="4"/>
      <c r="D135" s="19"/>
      <c r="E135" s="19"/>
      <c r="F135" s="140"/>
      <c r="G135" s="140"/>
      <c r="H135" s="140"/>
      <c r="I135" s="10"/>
      <c r="J135" s="134"/>
      <c r="K135" s="134"/>
      <c r="L135" s="134"/>
      <c r="M135" s="134"/>
      <c r="N135" s="134"/>
      <c r="O135" s="134"/>
      <c r="P135" s="135"/>
      <c r="Q135" s="141"/>
      <c r="R135" s="141"/>
      <c r="S135" s="138"/>
      <c r="T135" s="139"/>
      <c r="U135" s="138"/>
      <c r="V135" s="139"/>
      <c r="X135" s="55"/>
      <c r="Y135" s="31"/>
      <c r="Z135" s="29"/>
      <c r="AA135" s="29"/>
    </row>
    <row r="136" spans="2:27" ht="15" customHeight="1">
      <c r="B136" s="4"/>
      <c r="C136" s="4"/>
      <c r="D136" s="19"/>
      <c r="E136" s="19"/>
      <c r="F136" s="140"/>
      <c r="G136" s="140"/>
      <c r="H136" s="140"/>
      <c r="I136" s="10"/>
      <c r="J136" s="134"/>
      <c r="K136" s="134"/>
      <c r="L136" s="134"/>
      <c r="M136" s="134"/>
      <c r="N136" s="134"/>
      <c r="O136" s="134"/>
      <c r="P136" s="135"/>
      <c r="Q136" s="141"/>
      <c r="R136" s="141"/>
      <c r="S136" s="138"/>
      <c r="T136" s="139"/>
      <c r="U136" s="138"/>
      <c r="V136" s="139"/>
      <c r="X136" s="55"/>
      <c r="Y136" s="31"/>
      <c r="Z136" s="29"/>
      <c r="AA136" s="29"/>
    </row>
    <row r="137" spans="2:27" ht="15" customHeight="1">
      <c r="B137" s="4"/>
      <c r="C137" s="4"/>
      <c r="D137" s="19"/>
      <c r="E137" s="19"/>
      <c r="F137" s="140"/>
      <c r="G137" s="140"/>
      <c r="H137" s="140"/>
      <c r="I137" s="10"/>
      <c r="J137" s="134"/>
      <c r="K137" s="134"/>
      <c r="L137" s="134"/>
      <c r="M137" s="134"/>
      <c r="N137" s="134"/>
      <c r="O137" s="134"/>
      <c r="P137" s="135"/>
      <c r="Q137" s="141"/>
      <c r="R137" s="141"/>
      <c r="S137" s="138"/>
      <c r="T137" s="139"/>
      <c r="U137" s="138"/>
      <c r="V137" s="139"/>
      <c r="X137" s="55"/>
      <c r="Y137" s="31"/>
      <c r="Z137" s="29"/>
      <c r="AA137" s="29"/>
    </row>
    <row r="138" spans="2:27" ht="15" customHeight="1">
      <c r="B138" s="4"/>
      <c r="C138" s="4"/>
      <c r="D138" s="19"/>
      <c r="E138" s="19"/>
      <c r="F138" s="140"/>
      <c r="G138" s="140"/>
      <c r="H138" s="140"/>
      <c r="I138" s="10"/>
      <c r="J138" s="134"/>
      <c r="K138" s="134"/>
      <c r="L138" s="134"/>
      <c r="M138" s="134"/>
      <c r="N138" s="134"/>
      <c r="O138" s="134"/>
      <c r="P138" s="135"/>
      <c r="Q138" s="141"/>
      <c r="R138" s="141"/>
      <c r="S138" s="138"/>
      <c r="T138" s="139"/>
      <c r="U138" s="138"/>
      <c r="V138" s="139"/>
      <c r="X138" s="55"/>
      <c r="Y138" s="31"/>
      <c r="Z138" s="29"/>
      <c r="AA138" s="29"/>
    </row>
    <row r="139" spans="2:27" ht="15" customHeight="1">
      <c r="B139" s="4"/>
      <c r="C139" s="4"/>
      <c r="D139" s="19"/>
      <c r="E139" s="19"/>
      <c r="F139" s="140"/>
      <c r="G139" s="140"/>
      <c r="H139" s="140"/>
      <c r="I139" s="10"/>
      <c r="J139" s="134"/>
      <c r="K139" s="134"/>
      <c r="L139" s="134"/>
      <c r="M139" s="134"/>
      <c r="N139" s="134"/>
      <c r="O139" s="134"/>
      <c r="P139" s="135"/>
      <c r="Q139" s="141"/>
      <c r="R139" s="141"/>
      <c r="S139" s="138"/>
      <c r="T139" s="139"/>
      <c r="U139" s="138"/>
      <c r="V139" s="139"/>
      <c r="X139" s="55"/>
      <c r="Y139" s="31"/>
      <c r="Z139" s="29"/>
      <c r="AA139" s="29"/>
    </row>
    <row r="140" spans="2:27" ht="15" customHeight="1">
      <c r="B140" s="4"/>
      <c r="C140" s="4"/>
      <c r="D140" s="19"/>
      <c r="E140" s="19"/>
      <c r="F140" s="140"/>
      <c r="G140" s="140"/>
      <c r="H140" s="140"/>
      <c r="I140" s="10"/>
      <c r="J140" s="134"/>
      <c r="K140" s="134"/>
      <c r="L140" s="134"/>
      <c r="M140" s="134"/>
      <c r="N140" s="134"/>
      <c r="O140" s="134"/>
      <c r="P140" s="135"/>
      <c r="Q140" s="141"/>
      <c r="R140" s="141"/>
      <c r="S140" s="138"/>
      <c r="T140" s="139"/>
      <c r="U140" s="138"/>
      <c r="V140" s="139"/>
      <c r="X140" s="55"/>
      <c r="Y140" s="31"/>
      <c r="Z140" s="29"/>
      <c r="AA140" s="29"/>
    </row>
    <row r="141" spans="2:27" ht="15" customHeight="1">
      <c r="B141" s="4"/>
      <c r="C141" s="4"/>
      <c r="D141" s="19"/>
      <c r="E141" s="19"/>
      <c r="F141" s="140"/>
      <c r="G141" s="140"/>
      <c r="H141" s="140"/>
      <c r="I141" s="10"/>
      <c r="J141" s="134"/>
      <c r="K141" s="134"/>
      <c r="L141" s="134"/>
      <c r="M141" s="134"/>
      <c r="N141" s="134"/>
      <c r="O141" s="134"/>
      <c r="P141" s="135"/>
      <c r="Q141" s="141"/>
      <c r="R141" s="141"/>
      <c r="S141" s="138"/>
      <c r="T141" s="139"/>
      <c r="U141" s="138"/>
      <c r="V141" s="139"/>
      <c r="X141" s="55"/>
      <c r="Y141" s="31"/>
      <c r="Z141" s="29"/>
      <c r="AA141" s="29"/>
    </row>
    <row r="142" spans="2:27" ht="15" customHeight="1">
      <c r="B142" s="4"/>
      <c r="C142" s="4"/>
      <c r="D142" s="19"/>
      <c r="E142" s="19"/>
      <c r="F142" s="140"/>
      <c r="G142" s="140"/>
      <c r="H142" s="140"/>
      <c r="I142" s="10"/>
      <c r="J142" s="134"/>
      <c r="K142" s="134"/>
      <c r="L142" s="134"/>
      <c r="M142" s="134"/>
      <c r="N142" s="134"/>
      <c r="O142" s="134"/>
      <c r="P142" s="135"/>
      <c r="Q142" s="141"/>
      <c r="R142" s="141"/>
      <c r="S142" s="138"/>
      <c r="T142" s="139"/>
      <c r="U142" s="138"/>
      <c r="V142" s="139"/>
      <c r="X142" s="55"/>
      <c r="Y142" s="31"/>
      <c r="Z142" s="29"/>
      <c r="AA142" s="29"/>
    </row>
    <row r="143" spans="2:27" ht="15" customHeight="1">
      <c r="B143" s="4"/>
      <c r="C143" s="4"/>
      <c r="D143" s="19"/>
      <c r="E143" s="19"/>
      <c r="F143" s="140"/>
      <c r="G143" s="140"/>
      <c r="H143" s="140"/>
      <c r="I143" s="10"/>
      <c r="J143" s="134"/>
      <c r="K143" s="134"/>
      <c r="L143" s="134"/>
      <c r="M143" s="134"/>
      <c r="N143" s="134"/>
      <c r="O143" s="134"/>
      <c r="P143" s="135"/>
      <c r="Q143" s="141"/>
      <c r="R143" s="141"/>
      <c r="S143" s="138"/>
      <c r="T143" s="139"/>
      <c r="U143" s="138"/>
      <c r="V143" s="139"/>
      <c r="X143" s="55"/>
      <c r="Y143" s="31"/>
      <c r="Z143" s="29"/>
      <c r="AA143" s="29"/>
    </row>
    <row r="144" spans="2:27" ht="15" customHeight="1">
      <c r="B144" s="4"/>
      <c r="C144" s="4"/>
      <c r="D144" s="19"/>
      <c r="E144" s="19"/>
      <c r="F144" s="140"/>
      <c r="G144" s="140"/>
      <c r="H144" s="140"/>
      <c r="I144" s="10"/>
      <c r="J144" s="134"/>
      <c r="K144" s="134"/>
      <c r="L144" s="134"/>
      <c r="M144" s="134"/>
      <c r="N144" s="134"/>
      <c r="O144" s="134"/>
      <c r="P144" s="135"/>
      <c r="Q144" s="141"/>
      <c r="R144" s="141"/>
      <c r="S144" s="138"/>
      <c r="T144" s="139"/>
      <c r="U144" s="138"/>
      <c r="V144" s="139"/>
      <c r="X144" s="55"/>
      <c r="Y144" s="31"/>
      <c r="Z144" s="29"/>
      <c r="AA144" s="29"/>
    </row>
    <row r="145" spans="2:27" ht="15" customHeight="1">
      <c r="B145" s="4"/>
      <c r="C145" s="4"/>
      <c r="D145" s="19"/>
      <c r="E145" s="19"/>
      <c r="F145" s="140"/>
      <c r="G145" s="140"/>
      <c r="H145" s="140"/>
      <c r="I145" s="10"/>
      <c r="J145" s="134"/>
      <c r="K145" s="134"/>
      <c r="L145" s="134"/>
      <c r="M145" s="134"/>
      <c r="N145" s="134"/>
      <c r="O145" s="134"/>
      <c r="P145" s="135"/>
      <c r="Q145" s="141"/>
      <c r="R145" s="141"/>
      <c r="S145" s="138"/>
      <c r="T145" s="139"/>
      <c r="U145" s="138"/>
      <c r="V145" s="139"/>
      <c r="X145" s="55"/>
      <c r="Y145" s="31"/>
      <c r="Z145" s="29"/>
      <c r="AA145" s="29"/>
    </row>
    <row r="146" spans="2:27" ht="15" customHeight="1">
      <c r="B146" s="4"/>
      <c r="C146" s="4"/>
      <c r="D146" s="19"/>
      <c r="E146" s="19"/>
      <c r="F146" s="140"/>
      <c r="G146" s="140"/>
      <c r="H146" s="140"/>
      <c r="I146" s="10"/>
      <c r="J146" s="134"/>
      <c r="K146" s="134"/>
      <c r="L146" s="134"/>
      <c r="M146" s="134"/>
      <c r="N146" s="134"/>
      <c r="O146" s="134"/>
      <c r="P146" s="135"/>
      <c r="Q146" s="141"/>
      <c r="R146" s="141"/>
      <c r="S146" s="138"/>
      <c r="T146" s="139"/>
      <c r="U146" s="138"/>
      <c r="V146" s="139"/>
      <c r="X146" s="55"/>
      <c r="Y146" s="31"/>
      <c r="Z146" s="29"/>
      <c r="AA146" s="29"/>
    </row>
    <row r="147" spans="2:27" ht="15" customHeight="1">
      <c r="B147" s="4"/>
      <c r="C147" s="4"/>
      <c r="D147" s="19"/>
      <c r="E147" s="19"/>
      <c r="F147" s="140"/>
      <c r="G147" s="140"/>
      <c r="H147" s="140"/>
      <c r="I147" s="10"/>
      <c r="J147" s="134"/>
      <c r="K147" s="134"/>
      <c r="L147" s="134"/>
      <c r="M147" s="134"/>
      <c r="N147" s="134"/>
      <c r="O147" s="134"/>
      <c r="P147" s="135"/>
      <c r="Q147" s="141"/>
      <c r="R147" s="141"/>
      <c r="S147" s="138"/>
      <c r="T147" s="139"/>
      <c r="U147" s="138"/>
      <c r="V147" s="139"/>
      <c r="X147" s="55"/>
      <c r="Y147" s="31"/>
      <c r="Z147" s="29"/>
      <c r="AA147" s="29"/>
    </row>
    <row r="148" spans="2:27" ht="15" customHeight="1">
      <c r="B148" s="4"/>
      <c r="C148" s="4"/>
      <c r="D148" s="19"/>
      <c r="E148" s="19"/>
      <c r="F148" s="140"/>
      <c r="G148" s="140"/>
      <c r="H148" s="140"/>
      <c r="I148" s="10"/>
      <c r="J148" s="134"/>
      <c r="K148" s="134"/>
      <c r="L148" s="134"/>
      <c r="M148" s="134"/>
      <c r="N148" s="134"/>
      <c r="O148" s="134"/>
      <c r="P148" s="135"/>
      <c r="Q148" s="141"/>
      <c r="R148" s="141"/>
      <c r="S148" s="138"/>
      <c r="T148" s="139"/>
      <c r="U148" s="138"/>
      <c r="V148" s="139"/>
      <c r="X148" s="55"/>
      <c r="Y148" s="31"/>
      <c r="Z148" s="29"/>
      <c r="AA148" s="29"/>
    </row>
    <row r="149" spans="2:27" ht="15" customHeight="1">
      <c r="B149" s="4"/>
      <c r="C149" s="4"/>
      <c r="D149" s="19"/>
      <c r="E149" s="19"/>
      <c r="F149" s="140"/>
      <c r="G149" s="140"/>
      <c r="H149" s="140"/>
      <c r="I149" s="10"/>
      <c r="J149" s="134"/>
      <c r="K149" s="134"/>
      <c r="L149" s="134"/>
      <c r="M149" s="134"/>
      <c r="N149" s="134"/>
      <c r="O149" s="134"/>
      <c r="P149" s="135"/>
      <c r="Q149" s="141"/>
      <c r="R149" s="141"/>
      <c r="S149" s="138"/>
      <c r="T149" s="139"/>
      <c r="U149" s="138"/>
      <c r="V149" s="139"/>
      <c r="X149" s="55"/>
      <c r="Y149" s="31"/>
      <c r="Z149" s="29"/>
      <c r="AA149" s="29"/>
    </row>
    <row r="150" spans="2:27" ht="15" customHeight="1">
      <c r="B150" s="4"/>
      <c r="C150" s="4"/>
      <c r="D150" s="19"/>
      <c r="E150" s="19"/>
      <c r="F150" s="140"/>
      <c r="G150" s="140"/>
      <c r="H150" s="140"/>
      <c r="I150" s="10"/>
      <c r="J150" s="134"/>
      <c r="K150" s="134"/>
      <c r="L150" s="134"/>
      <c r="M150" s="134"/>
      <c r="N150" s="134"/>
      <c r="O150" s="134"/>
      <c r="P150" s="135"/>
      <c r="Q150" s="141"/>
      <c r="R150" s="141"/>
      <c r="S150" s="138"/>
      <c r="T150" s="139"/>
      <c r="U150" s="138"/>
      <c r="V150" s="139"/>
      <c r="X150" s="55"/>
      <c r="Y150" s="31"/>
      <c r="Z150" s="29"/>
      <c r="AA150" s="29"/>
    </row>
    <row r="151" spans="2:27" ht="15" customHeight="1">
      <c r="B151" s="4"/>
      <c r="C151" s="4"/>
      <c r="D151" s="19"/>
      <c r="E151" s="19"/>
      <c r="F151" s="140"/>
      <c r="G151" s="140"/>
      <c r="H151" s="140"/>
      <c r="I151" s="10"/>
      <c r="J151" s="134"/>
      <c r="K151" s="134"/>
      <c r="L151" s="134"/>
      <c r="M151" s="134"/>
      <c r="N151" s="134"/>
      <c r="O151" s="134"/>
      <c r="P151" s="135"/>
      <c r="Q151" s="141"/>
      <c r="R151" s="141"/>
      <c r="S151" s="138"/>
      <c r="T151" s="139"/>
      <c r="U151" s="138"/>
      <c r="V151" s="139"/>
      <c r="X151" s="55"/>
      <c r="Y151" s="31"/>
      <c r="Z151" s="29"/>
      <c r="AA151" s="29"/>
    </row>
    <row r="152" spans="2:27" ht="15" customHeight="1">
      <c r="B152" s="4"/>
      <c r="C152" s="4"/>
      <c r="D152" s="19"/>
      <c r="E152" s="19"/>
      <c r="F152" s="140"/>
      <c r="G152" s="140"/>
      <c r="H152" s="140"/>
      <c r="I152" s="10"/>
      <c r="J152" s="134"/>
      <c r="K152" s="134"/>
      <c r="L152" s="134"/>
      <c r="M152" s="134"/>
      <c r="N152" s="134"/>
      <c r="O152" s="134"/>
      <c r="P152" s="135"/>
      <c r="Q152" s="141"/>
      <c r="R152" s="141"/>
      <c r="S152" s="138"/>
      <c r="T152" s="139"/>
      <c r="U152" s="138"/>
      <c r="V152" s="139"/>
      <c r="X152" s="55"/>
      <c r="Y152" s="31"/>
      <c r="Z152" s="29"/>
      <c r="AA152" s="29"/>
    </row>
    <row r="153" spans="2:27" ht="15" customHeight="1">
      <c r="B153" s="4"/>
      <c r="C153" s="4"/>
      <c r="D153" s="19"/>
      <c r="E153" s="19"/>
      <c r="F153" s="140"/>
      <c r="G153" s="140"/>
      <c r="H153" s="140"/>
      <c r="I153" s="10"/>
      <c r="J153" s="134"/>
      <c r="K153" s="134"/>
      <c r="L153" s="134"/>
      <c r="M153" s="134"/>
      <c r="N153" s="134"/>
      <c r="O153" s="134"/>
      <c r="P153" s="135"/>
      <c r="Q153" s="141"/>
      <c r="R153" s="141"/>
      <c r="S153" s="138"/>
      <c r="T153" s="139"/>
      <c r="U153" s="138"/>
      <c r="V153" s="139"/>
      <c r="X153" s="55"/>
      <c r="Y153" s="31"/>
      <c r="Z153" s="29"/>
      <c r="AA153" s="29"/>
    </row>
    <row r="154" spans="2:27" ht="15" customHeight="1">
      <c r="B154" s="4"/>
      <c r="C154" s="4"/>
      <c r="D154" s="19"/>
      <c r="E154" s="19"/>
      <c r="F154" s="140"/>
      <c r="G154" s="140"/>
      <c r="H154" s="140"/>
      <c r="I154" s="10"/>
      <c r="J154" s="134"/>
      <c r="K154" s="134"/>
      <c r="L154" s="134"/>
      <c r="M154" s="134"/>
      <c r="N154" s="134"/>
      <c r="O154" s="134"/>
      <c r="P154" s="135"/>
      <c r="Q154" s="141"/>
      <c r="R154" s="141"/>
      <c r="S154" s="138"/>
      <c r="T154" s="139"/>
      <c r="U154" s="138"/>
      <c r="V154" s="139"/>
      <c r="X154" s="55"/>
      <c r="Y154" s="31"/>
      <c r="Z154" s="29"/>
      <c r="AA154" s="29"/>
    </row>
    <row r="155" spans="2:27" ht="15" customHeight="1">
      <c r="B155" s="4"/>
      <c r="C155" s="4"/>
      <c r="D155" s="19"/>
      <c r="E155" s="19"/>
      <c r="F155" s="140"/>
      <c r="G155" s="140"/>
      <c r="H155" s="140"/>
      <c r="I155" s="10"/>
      <c r="J155" s="134"/>
      <c r="K155" s="134"/>
      <c r="L155" s="134"/>
      <c r="M155" s="134"/>
      <c r="N155" s="134"/>
      <c r="O155" s="134"/>
      <c r="P155" s="135"/>
      <c r="Q155" s="141"/>
      <c r="R155" s="141"/>
      <c r="S155" s="138"/>
      <c r="T155" s="139"/>
      <c r="U155" s="138"/>
      <c r="V155" s="139"/>
      <c r="X155" s="55"/>
      <c r="Y155" s="31"/>
      <c r="Z155" s="29"/>
      <c r="AA155" s="29"/>
    </row>
    <row r="156" spans="2:27" ht="15" customHeight="1">
      <c r="B156" s="4"/>
      <c r="C156" s="4"/>
      <c r="D156" s="19"/>
      <c r="E156" s="19"/>
      <c r="F156" s="140"/>
      <c r="G156" s="140"/>
      <c r="H156" s="140"/>
      <c r="I156" s="10"/>
      <c r="J156" s="134"/>
      <c r="K156" s="134"/>
      <c r="L156" s="134"/>
      <c r="M156" s="134"/>
      <c r="N156" s="134"/>
      <c r="O156" s="134"/>
      <c r="P156" s="135"/>
      <c r="Q156" s="141"/>
      <c r="R156" s="141"/>
      <c r="S156" s="138"/>
      <c r="T156" s="139"/>
      <c r="U156" s="138"/>
      <c r="V156" s="139"/>
      <c r="X156" s="55"/>
      <c r="Y156" s="31"/>
      <c r="Z156" s="29"/>
      <c r="AA156" s="29"/>
    </row>
    <row r="157" spans="2:27" ht="15" customHeight="1">
      <c r="B157" s="4"/>
      <c r="C157" s="4"/>
      <c r="D157" s="19"/>
      <c r="E157" s="19"/>
      <c r="F157" s="140"/>
      <c r="G157" s="140"/>
      <c r="H157" s="140"/>
      <c r="I157" s="10"/>
      <c r="J157" s="134"/>
      <c r="K157" s="134"/>
      <c r="L157" s="134"/>
      <c r="M157" s="134"/>
      <c r="N157" s="134"/>
      <c r="O157" s="134"/>
      <c r="P157" s="135"/>
      <c r="Q157" s="141"/>
      <c r="R157" s="141"/>
      <c r="S157" s="138"/>
      <c r="T157" s="139"/>
      <c r="U157" s="138"/>
      <c r="V157" s="139"/>
      <c r="X157" s="55"/>
      <c r="Y157" s="31"/>
      <c r="Z157" s="29"/>
      <c r="AA157" s="29"/>
    </row>
    <row r="158" spans="2:27" ht="15" customHeight="1">
      <c r="B158" s="4"/>
      <c r="C158" s="4"/>
      <c r="D158" s="19"/>
      <c r="E158" s="19"/>
      <c r="F158" s="140"/>
      <c r="G158" s="140"/>
      <c r="H158" s="140"/>
      <c r="I158" s="10"/>
      <c r="J158" s="134"/>
      <c r="K158" s="134"/>
      <c r="L158" s="134"/>
      <c r="M158" s="134"/>
      <c r="N158" s="134"/>
      <c r="O158" s="134"/>
      <c r="P158" s="135"/>
      <c r="Q158" s="141"/>
      <c r="R158" s="141"/>
      <c r="S158" s="138"/>
      <c r="T158" s="139"/>
      <c r="U158" s="138"/>
      <c r="V158" s="139"/>
      <c r="X158" s="55"/>
      <c r="Y158" s="31"/>
      <c r="Z158" s="29"/>
      <c r="AA158" s="29"/>
    </row>
    <row r="159" spans="2:27" ht="15" customHeight="1">
      <c r="B159" s="4"/>
      <c r="C159" s="4"/>
      <c r="D159" s="19"/>
      <c r="E159" s="19"/>
      <c r="F159" s="140"/>
      <c r="G159" s="140"/>
      <c r="H159" s="140"/>
      <c r="I159" s="10"/>
      <c r="J159" s="134"/>
      <c r="K159" s="134"/>
      <c r="L159" s="134"/>
      <c r="M159" s="134"/>
      <c r="N159" s="134"/>
      <c r="O159" s="134"/>
      <c r="P159" s="135"/>
      <c r="Q159" s="141"/>
      <c r="R159" s="141"/>
      <c r="S159" s="138"/>
      <c r="T159" s="139"/>
      <c r="U159" s="138"/>
      <c r="V159" s="139"/>
      <c r="X159" s="55"/>
      <c r="Y159" s="31"/>
      <c r="Z159" s="29"/>
      <c r="AA159" s="29"/>
    </row>
    <row r="160" spans="2:27" ht="15" customHeight="1">
      <c r="B160" s="4"/>
      <c r="C160" s="4"/>
      <c r="D160" s="19"/>
      <c r="E160" s="19"/>
      <c r="F160" s="140"/>
      <c r="G160" s="140"/>
      <c r="H160" s="140"/>
      <c r="I160" s="10"/>
      <c r="J160" s="134"/>
      <c r="K160" s="134"/>
      <c r="L160" s="134"/>
      <c r="M160" s="134"/>
      <c r="N160" s="134"/>
      <c r="O160" s="134"/>
      <c r="P160" s="135"/>
      <c r="Q160" s="141"/>
      <c r="R160" s="141"/>
      <c r="S160" s="142"/>
      <c r="T160" s="142"/>
      <c r="U160" s="142"/>
      <c r="V160" s="142"/>
      <c r="X160" s="55"/>
      <c r="Y160" s="31"/>
      <c r="Z160" s="29"/>
      <c r="AA160" s="29"/>
    </row>
    <row r="161" spans="1:27" ht="15" customHeight="1">
      <c r="B161" s="4"/>
      <c r="C161" s="4"/>
      <c r="D161" s="19"/>
      <c r="E161" s="19"/>
      <c r="F161" s="140"/>
      <c r="G161" s="140"/>
      <c r="H161" s="140"/>
      <c r="I161" s="10"/>
      <c r="J161" s="134"/>
      <c r="K161" s="134"/>
      <c r="L161" s="134"/>
      <c r="M161" s="134"/>
      <c r="N161" s="134"/>
      <c r="O161" s="134"/>
      <c r="P161" s="135"/>
      <c r="Q161" s="141"/>
      <c r="R161" s="141"/>
      <c r="S161" s="142"/>
      <c r="T161" s="142"/>
      <c r="U161" s="142"/>
      <c r="V161" s="142"/>
      <c r="X161" s="55"/>
      <c r="Y161" s="31"/>
      <c r="Z161" s="29"/>
      <c r="AA161" s="29"/>
    </row>
    <row r="162" spans="1:27" ht="15" customHeight="1">
      <c r="B162" s="4"/>
      <c r="C162" s="4"/>
      <c r="D162" s="19"/>
      <c r="E162" s="19"/>
      <c r="F162" s="140"/>
      <c r="G162" s="140"/>
      <c r="H162" s="140"/>
      <c r="I162" s="10"/>
      <c r="J162" s="134"/>
      <c r="K162" s="134"/>
      <c r="L162" s="134"/>
      <c r="M162" s="134"/>
      <c r="N162" s="134"/>
      <c r="O162" s="134"/>
      <c r="P162" s="135"/>
      <c r="Q162" s="141"/>
      <c r="R162" s="141"/>
      <c r="S162" s="138"/>
      <c r="T162" s="139"/>
      <c r="U162" s="138"/>
      <c r="V162" s="139"/>
      <c r="X162" s="55"/>
      <c r="Y162" s="31"/>
      <c r="Z162" s="29"/>
      <c r="AA162" s="29"/>
    </row>
    <row r="163" spans="1:27" ht="15" customHeight="1">
      <c r="B163" s="4"/>
      <c r="C163" s="4"/>
      <c r="D163" s="19"/>
      <c r="E163" s="19"/>
      <c r="F163" s="140"/>
      <c r="G163" s="140"/>
      <c r="H163" s="140"/>
      <c r="I163" s="10"/>
      <c r="J163" s="134"/>
      <c r="K163" s="134"/>
      <c r="L163" s="134"/>
      <c r="M163" s="134"/>
      <c r="N163" s="134"/>
      <c r="O163" s="134"/>
      <c r="P163" s="135"/>
      <c r="Q163" s="141"/>
      <c r="R163" s="141"/>
      <c r="S163" s="138"/>
      <c r="T163" s="139"/>
      <c r="U163" s="138"/>
      <c r="V163" s="139"/>
      <c r="X163" s="55"/>
      <c r="Y163" s="31"/>
      <c r="Z163" s="29"/>
      <c r="AA163" s="29"/>
    </row>
    <row r="164" spans="1:27" ht="12" customHeight="1">
      <c r="B164" s="119" t="s">
        <v>33</v>
      </c>
      <c r="C164" s="119"/>
      <c r="D164" s="119"/>
      <c r="E164" s="119"/>
      <c r="F164" s="119"/>
      <c r="G164" s="119"/>
      <c r="H164" s="119"/>
      <c r="I164" s="119"/>
      <c r="J164" s="119"/>
      <c r="K164" s="119"/>
      <c r="L164" s="119"/>
      <c r="M164" s="119"/>
      <c r="N164" s="119"/>
      <c r="O164" s="119"/>
      <c r="P164" s="30"/>
      <c r="Q164" s="30"/>
      <c r="R164" s="30"/>
      <c r="S164" s="120"/>
      <c r="T164" s="120"/>
      <c r="U164" s="120"/>
      <c r="V164" s="120"/>
      <c r="X164" s="31"/>
      <c r="Y164" s="31"/>
      <c r="Z164" s="1"/>
    </row>
    <row r="166" spans="1:27" s="39" customFormat="1">
      <c r="A166" s="199"/>
      <c r="B166" s="39" t="s">
        <v>84</v>
      </c>
      <c r="X166" s="200"/>
      <c r="Y166" s="200"/>
      <c r="Z166" s="200"/>
    </row>
    <row r="167" spans="1:27" s="200" customFormat="1" ht="17.25" customHeight="1">
      <c r="A167" s="201"/>
      <c r="B167" s="121" t="s">
        <v>15</v>
      </c>
      <c r="C167" s="122"/>
      <c r="D167" s="122"/>
      <c r="E167" s="122"/>
      <c r="F167" s="123"/>
      <c r="G167" s="127" t="s">
        <v>80</v>
      </c>
      <c r="H167" s="128"/>
      <c r="I167" s="116" t="s">
        <v>19</v>
      </c>
      <c r="J167" s="117"/>
      <c r="K167" s="118"/>
      <c r="L167" s="129" t="s">
        <v>20</v>
      </c>
      <c r="M167" s="130"/>
      <c r="N167" s="121" t="s">
        <v>15</v>
      </c>
      <c r="O167" s="123"/>
      <c r="P167" s="127" t="s">
        <v>80</v>
      </c>
      <c r="Q167" s="128"/>
      <c r="R167" s="116" t="s">
        <v>18</v>
      </c>
      <c r="S167" s="118"/>
      <c r="T167" s="116" t="s">
        <v>20</v>
      </c>
      <c r="U167" s="117"/>
      <c r="V167" s="118"/>
    </row>
    <row r="168" spans="1:27" s="200" customFormat="1" ht="17.25" customHeight="1">
      <c r="A168" s="201"/>
      <c r="B168" s="124"/>
      <c r="C168" s="125"/>
      <c r="D168" s="125"/>
      <c r="E168" s="125"/>
      <c r="F168" s="126"/>
      <c r="G168" s="40" t="s">
        <v>81</v>
      </c>
      <c r="H168" s="40" t="s">
        <v>82</v>
      </c>
      <c r="I168" s="116" t="s">
        <v>16</v>
      </c>
      <c r="J168" s="118"/>
      <c r="K168" s="41" t="s">
        <v>17</v>
      </c>
      <c r="L168" s="41" t="s">
        <v>16</v>
      </c>
      <c r="M168" s="41" t="s">
        <v>17</v>
      </c>
      <c r="N168" s="124"/>
      <c r="O168" s="126"/>
      <c r="P168" s="40" t="s">
        <v>81</v>
      </c>
      <c r="Q168" s="40" t="s">
        <v>82</v>
      </c>
      <c r="R168" s="41" t="s">
        <v>16</v>
      </c>
      <c r="S168" s="41" t="s">
        <v>17</v>
      </c>
      <c r="T168" s="116" t="s">
        <v>16</v>
      </c>
      <c r="U168" s="118"/>
      <c r="V168" s="41" t="s">
        <v>17</v>
      </c>
    </row>
    <row r="169" spans="1:27" s="50" customFormat="1" ht="17.25" customHeight="1">
      <c r="A169" s="202"/>
      <c r="B169" s="101" t="s">
        <v>72</v>
      </c>
      <c r="C169" s="102"/>
      <c r="D169" s="102"/>
      <c r="E169" s="102"/>
      <c r="F169" s="103"/>
      <c r="G169" s="42">
        <f>SUMIFS($S$15:$S$163,$F$15:$F$163,"①",$I$15:$I$163,"○")</f>
        <v>0</v>
      </c>
      <c r="H169" s="42">
        <f>SUMIFS($S$15:$S$163,$F$15:$F$163,"①",$I$15:$I$163,"・")</f>
        <v>0</v>
      </c>
      <c r="I169" s="104">
        <f>SUMIFS($S$15:$S$163,$F$15:$F$163,"①",$Q$15:$Q$163,"拠点校指導教員")</f>
        <v>0</v>
      </c>
      <c r="J169" s="105"/>
      <c r="K169" s="42">
        <f>SUMIFS($U$15:$U$163,$F$15:$F$163,"①",$Q$15:$Q$163,"拠点校指導教員")</f>
        <v>0</v>
      </c>
      <c r="L169" s="82">
        <f>SUMIFS($S$15:$S$163,$F$15:$F$163,"①",$Q$15:$Q$163,"&lt;&gt;拠点校指導教員")</f>
        <v>0</v>
      </c>
      <c r="M169" s="42">
        <f>SUMIFS($U$15:$U$163,$F$15:$F$163,"①",$Q$15:$Q$163,"&lt;&gt;拠点校指導教員")</f>
        <v>0</v>
      </c>
      <c r="N169" s="101" t="s">
        <v>90</v>
      </c>
      <c r="O169" s="103"/>
      <c r="P169" s="42">
        <f>SUMIFS($S$15:$S$163,$F$15:$F$163,"⑤",$I$15:$I$163,"○")</f>
        <v>0</v>
      </c>
      <c r="Q169" s="42">
        <f>SUMIFS($S$15:$S$163,$F$15:$F$163,"⑤",$I$15:$I$163,"・")</f>
        <v>0</v>
      </c>
      <c r="R169" s="42">
        <f>SUMIFS($S$15:$S$163,$F$15:$F$163,"⑤",$Q$15:$Q$163,"拠点校指導教員")</f>
        <v>0</v>
      </c>
      <c r="S169" s="42">
        <f>SUMIFS($U$15:$U$163,$F$15:$F$163,"⑤",$Q$15:$Q$163,"拠点校指導教員")</f>
        <v>0</v>
      </c>
      <c r="T169" s="104">
        <f>SUMIFS($S$15:$S$163,$F$15:$F$163,"⑤",$Q$15:$Q$163,"&lt;&gt;拠点校指導教員")</f>
        <v>0</v>
      </c>
      <c r="U169" s="105"/>
      <c r="V169" s="42">
        <f>SUMIFS($U$15:$U$163,$F$15:$F$163,"⑤",$Q$15:$Q$163,"&lt;&gt;拠点校指導教員")</f>
        <v>0</v>
      </c>
    </row>
    <row r="170" spans="1:27" s="50" customFormat="1" ht="17.25" customHeight="1">
      <c r="A170" s="202"/>
      <c r="B170" s="101" t="s">
        <v>30</v>
      </c>
      <c r="C170" s="102"/>
      <c r="D170" s="102"/>
      <c r="E170" s="102"/>
      <c r="F170" s="103"/>
      <c r="G170" s="42">
        <f>SUMIFS($S$15:$S$163,$F$15:$F$163,"②",$I$15:$I$163,"○")</f>
        <v>0</v>
      </c>
      <c r="H170" s="42">
        <f>SUMIFS($S$15:$S$163,$F$15:$F$163,"②",$I$15:$I$163,"・")</f>
        <v>0</v>
      </c>
      <c r="I170" s="104">
        <f>SUMIFS($S$15:$S$163,$F$15:$F$163,"②",$Q$15:$Q$163,"拠点校指導教員")</f>
        <v>0</v>
      </c>
      <c r="J170" s="105"/>
      <c r="K170" s="42">
        <f>SUMIFS($U$15:$U$163,$F$15:$F$163,"②",$Q$15:$Q$163,"拠点校指導教員")</f>
        <v>0</v>
      </c>
      <c r="L170" s="82">
        <f>SUMIFS($S$15:$S$163,$F$15:$F$163,"②",$Q$15:$Q$163,"&lt;&gt;拠点校指導教員")</f>
        <v>0</v>
      </c>
      <c r="M170" s="42">
        <f>SUMIFS($U$15:$U$163,$F$15:$F$163,"②",$Q$15:$Q$163,"&lt;&gt;拠点校指導教員")</f>
        <v>0</v>
      </c>
      <c r="N170" s="112" t="s">
        <v>91</v>
      </c>
      <c r="O170" s="113"/>
      <c r="P170" s="42">
        <f>SUMIFS($S$15:$S$163,$F$15:$F$163,"⑥",$I$15:$I$163,"○")</f>
        <v>0</v>
      </c>
      <c r="Q170" s="42">
        <f>SUMIFS($S$15:$S$163,$F$15:$F$163,"⑥",$I$15:$I$163,"・")</f>
        <v>0</v>
      </c>
      <c r="R170" s="42">
        <f>SUMIFS($S$15:$S$163,$F$15:$F$163,"⑥",$Q$15:$Q$163,"拠点校指導教員")</f>
        <v>0</v>
      </c>
      <c r="S170" s="42">
        <f>SUMIFS($U$15:$U$163,$F$15:$F$163,"⑥",$Q$15:$Q$163,"拠点校指導教員")</f>
        <v>0</v>
      </c>
      <c r="T170" s="104">
        <f>SUMIFS($S$15:$S$163,$F$15:$F$163,"⑥",$Q$15:$Q$163,"&lt;&gt;拠点校指導教員")</f>
        <v>0</v>
      </c>
      <c r="U170" s="105"/>
      <c r="V170" s="42">
        <f>SUMIFS($U$15:$U$163,$F$15:$F$163,"⑥",$Q$15:$Q$163,"&lt;&gt;拠点校指導教員")</f>
        <v>0</v>
      </c>
    </row>
    <row r="171" spans="1:27" s="50" customFormat="1" ht="17.25" customHeight="1" thickBot="1">
      <c r="A171" s="202"/>
      <c r="B171" s="101" t="s">
        <v>31</v>
      </c>
      <c r="C171" s="102"/>
      <c r="D171" s="102"/>
      <c r="E171" s="102"/>
      <c r="F171" s="103"/>
      <c r="G171" s="42">
        <f>SUMIFS($S$15:$S$163,$F$15:$F$163,"③",$I$15:$I$163,"○")</f>
        <v>0</v>
      </c>
      <c r="H171" s="42">
        <f>SUMIFS($S$15:$S$163,$F$15:$F$163,"③",$I$15:$I$163,"・")</f>
        <v>0</v>
      </c>
      <c r="I171" s="104">
        <f>SUMIFS($S$15:$S$163,$F$15:$F$163,"③",$Q$15:$Q$163,"拠点校指導教員")</f>
        <v>0</v>
      </c>
      <c r="J171" s="105"/>
      <c r="K171" s="42">
        <f>SUMIFS($U$15:$U$163,$F$15:$F$163,"③",$Q$15:$Q$163,"拠点校指導教員")</f>
        <v>0</v>
      </c>
      <c r="L171" s="82">
        <f>SUMIFS($S$15:$S$163,$F$15:$F$163,"③",$Q$15:$Q$163,"&lt;&gt;拠点校指導教員")</f>
        <v>0</v>
      </c>
      <c r="M171" s="42">
        <f>SUMIFS($U$15:$U$163,$F$15:$F$163,"③",$Q$15:$Q$163,"&lt;&gt;拠点校指導教員")</f>
        <v>0</v>
      </c>
      <c r="N171" s="114" t="s">
        <v>48</v>
      </c>
      <c r="O171" s="115"/>
      <c r="P171" s="42">
        <f>SUMIFS($S$15:$S$163,$F$15:$F$163,"⑦",$I$15:$I$163,"○")</f>
        <v>0</v>
      </c>
      <c r="Q171" s="42">
        <f>SUMIFS($S$15:$S$163,$F$15:$F$163,"⑦",$I$15:$I$163,"・")</f>
        <v>0</v>
      </c>
      <c r="R171" s="42">
        <f>SUMIFS($S$15:$S$163,$F$15:$F$163,"⑦",$Q$15:$Q$163,"拠点校指導教員")</f>
        <v>0</v>
      </c>
      <c r="S171" s="42">
        <f>SUMIFS($U$15:$U$163,$F$15:$F$163,"⑦",$Q$15:$Q$163,"拠点校指導教員")</f>
        <v>0</v>
      </c>
      <c r="T171" s="153">
        <f>SUMIFS($S$15:$S$163,$F$15:$F$163,"⑦",$Q$15:$Q$163,"&lt;&gt;拠点校指導教員")</f>
        <v>0</v>
      </c>
      <c r="U171" s="154"/>
      <c r="V171" s="42">
        <f>SUMIFS($U$15:$U$163,$F$15:$F$163,"⑦",$Q$15:$Q$163,"&lt;&gt;拠点校指導教員")</f>
        <v>0</v>
      </c>
    </row>
    <row r="172" spans="1:27" s="50" customFormat="1" ht="17.25" customHeight="1" thickBot="1">
      <c r="A172" s="202"/>
      <c r="B172" s="101" t="s">
        <v>101</v>
      </c>
      <c r="C172" s="102"/>
      <c r="D172" s="102"/>
      <c r="E172" s="102"/>
      <c r="F172" s="103"/>
      <c r="G172" s="42">
        <f>SUMIFS($S$15:$S$163,$F$15:$F$163,"④",$I$15:$I$163,"○")</f>
        <v>0</v>
      </c>
      <c r="H172" s="42">
        <f>SUMIFS($S$15:$S$163,$F$15:$F$163,"④",$I$15:$I$163,"・")</f>
        <v>0</v>
      </c>
      <c r="I172" s="104">
        <f>SUMIFS($S$15:$S$163,$F$15:$F$163,"④",$Q$15:$Q$163,"拠点校指導教員")</f>
        <v>0</v>
      </c>
      <c r="J172" s="105"/>
      <c r="K172" s="42">
        <f>SUMIFS($U$15:$U$163,$F$15:$F$163,"④",$Q$15:$Q$163,"拠点校指導教員")</f>
        <v>0</v>
      </c>
      <c r="L172" s="82">
        <f>SUMIFS($S$15:$S$163,$F$15:$F$163,"④",$Q$15:$Q$163,"&lt;&gt;拠点校指導教員")</f>
        <v>0</v>
      </c>
      <c r="M172" s="42">
        <f>SUMIFS($U$15:$U$163,$F$15:$F$163,"④",$Q$15:$Q$163,"&lt;&gt;拠点校指導教員")</f>
        <v>0</v>
      </c>
      <c r="N172" s="101" t="s">
        <v>32</v>
      </c>
      <c r="O172" s="106"/>
      <c r="P172" s="44">
        <f>SUM(G169:G172,P169:P171)</f>
        <v>0</v>
      </c>
      <c r="Q172" s="45">
        <f>SUM(H169:H172,Q169:Q171)</f>
        <v>0</v>
      </c>
      <c r="R172" s="46">
        <f>SUM(I169:J172,R169:R171)</f>
        <v>0</v>
      </c>
      <c r="S172" s="46">
        <f>SUM(K169:K172,S169:S171)</f>
        <v>0</v>
      </c>
      <c r="T172" s="107">
        <f>SUM(L169:L172,T169:U171)</f>
        <v>0</v>
      </c>
      <c r="U172" s="108"/>
      <c r="V172" s="46">
        <f>SUM(M169:M172,V169:V171)</f>
        <v>0</v>
      </c>
    </row>
    <row r="173" spans="1:27" s="50" customFormat="1" ht="17.25" customHeight="1" thickBot="1">
      <c r="A173" s="202"/>
      <c r="B173" s="47"/>
      <c r="C173" s="48"/>
      <c r="D173" s="48"/>
      <c r="E173" s="48"/>
      <c r="F173" s="48"/>
      <c r="G173" s="49"/>
      <c r="H173" s="49"/>
      <c r="I173" s="49"/>
      <c r="J173" s="49"/>
      <c r="K173" s="49"/>
      <c r="L173" s="49"/>
      <c r="M173" s="49"/>
      <c r="P173" s="155">
        <f>SUM(P172,Q172)</f>
        <v>0</v>
      </c>
      <c r="Q173" s="156"/>
    </row>
    <row r="174" spans="1:27" s="51" customFormat="1">
      <c r="A174" s="203"/>
      <c r="F174" s="51" t="s">
        <v>83</v>
      </c>
      <c r="N174" s="52" t="s">
        <v>100</v>
      </c>
      <c r="X174" s="50"/>
      <c r="Y174" s="50"/>
    </row>
    <row r="175" spans="1:27" s="35" customFormat="1">
      <c r="A175" s="34"/>
      <c r="N175" s="36"/>
      <c r="X175" s="33"/>
      <c r="Y175" s="33"/>
    </row>
    <row r="176" spans="1:27" s="33" customFormat="1" ht="18" customHeight="1">
      <c r="A176" s="32"/>
      <c r="B176" s="35" t="s">
        <v>92</v>
      </c>
      <c r="C176" s="35"/>
      <c r="D176" s="35"/>
      <c r="E176" s="35"/>
      <c r="F176" s="35"/>
      <c r="G176" s="35"/>
      <c r="H176" s="35"/>
      <c r="I176" s="35"/>
      <c r="J176" s="35"/>
      <c r="K176" s="35"/>
      <c r="L176" s="35"/>
      <c r="M176" s="35"/>
      <c r="N176" s="35"/>
      <c r="O176" s="35"/>
      <c r="P176" s="35"/>
      <c r="Q176" s="35"/>
      <c r="R176" s="35"/>
      <c r="S176" s="35"/>
      <c r="T176" s="35"/>
      <c r="U176" s="35"/>
      <c r="V176" s="35"/>
      <c r="W176" s="35"/>
      <c r="Y176" s="32"/>
    </row>
    <row r="177" spans="1:38" s="23" customFormat="1" ht="32.25" customHeight="1">
      <c r="A177" s="24"/>
      <c r="B177" s="5"/>
      <c r="C177" s="149"/>
      <c r="D177" s="149"/>
      <c r="E177" s="149"/>
      <c r="F177" s="149"/>
      <c r="G177" s="149"/>
      <c r="H177" s="149"/>
      <c r="I177" s="149"/>
      <c r="J177" s="149"/>
      <c r="K177" s="149"/>
      <c r="L177" s="149"/>
      <c r="M177" s="149"/>
      <c r="N177" s="149"/>
      <c r="O177" s="149"/>
      <c r="P177" s="149"/>
      <c r="Q177" s="149"/>
      <c r="R177" s="149"/>
      <c r="S177" s="149"/>
      <c r="T177" s="149"/>
      <c r="U177" s="152"/>
      <c r="V177" s="1"/>
      <c r="W177" s="1"/>
      <c r="Y177" s="24"/>
    </row>
    <row r="178" spans="1:38" s="23" customFormat="1" ht="32.25" customHeight="1">
      <c r="A178" s="24"/>
      <c r="B178" s="5"/>
      <c r="C178" s="149"/>
      <c r="D178" s="149"/>
      <c r="E178" s="149"/>
      <c r="F178" s="149"/>
      <c r="G178" s="149"/>
      <c r="H178" s="149"/>
      <c r="I178" s="149"/>
      <c r="J178" s="149"/>
      <c r="K178" s="149"/>
      <c r="L178" s="149"/>
      <c r="M178" s="149"/>
      <c r="N178" s="149"/>
      <c r="O178" s="149"/>
      <c r="P178" s="149"/>
      <c r="Q178" s="149"/>
      <c r="R178" s="149"/>
      <c r="S178" s="149"/>
      <c r="T178" s="149"/>
      <c r="U178" s="152"/>
      <c r="V178" s="1"/>
      <c r="W178" s="1"/>
      <c r="Y178" s="56"/>
      <c r="Z178" s="57"/>
      <c r="AA178" s="57"/>
      <c r="AB178" s="57"/>
      <c r="AC178" s="57"/>
      <c r="AD178" s="57"/>
      <c r="AE178" s="57"/>
      <c r="AF178" s="57"/>
      <c r="AG178" s="57"/>
      <c r="AH178" s="57"/>
      <c r="AI178" s="57"/>
      <c r="AJ178" s="57"/>
      <c r="AK178" s="57"/>
      <c r="AL178" s="57"/>
    </row>
    <row r="179" spans="1:38" ht="32.25" customHeight="1">
      <c r="B179" s="5"/>
      <c r="C179" s="149"/>
      <c r="D179" s="149"/>
      <c r="E179" s="149"/>
      <c r="F179" s="149"/>
      <c r="G179" s="149"/>
      <c r="H179" s="149"/>
      <c r="I179" s="149"/>
      <c r="J179" s="149"/>
      <c r="K179" s="149"/>
      <c r="L179" s="149"/>
      <c r="M179" s="149"/>
      <c r="N179" s="149"/>
      <c r="O179" s="149"/>
      <c r="P179" s="149"/>
      <c r="Q179" s="149"/>
      <c r="R179" s="149"/>
      <c r="S179" s="149"/>
      <c r="T179" s="149"/>
      <c r="U179" s="152"/>
      <c r="W179" s="23"/>
      <c r="Y179" s="24"/>
      <c r="Z179" s="1"/>
    </row>
    <row r="180" spans="1:38" ht="32.25" customHeight="1">
      <c r="B180" s="5"/>
      <c r="C180" s="149"/>
      <c r="D180" s="149"/>
      <c r="E180" s="149"/>
      <c r="F180" s="149"/>
      <c r="G180" s="149"/>
      <c r="H180" s="149"/>
      <c r="I180" s="149"/>
      <c r="J180" s="149"/>
      <c r="K180" s="149"/>
      <c r="L180" s="149"/>
      <c r="M180" s="149"/>
      <c r="N180" s="149"/>
      <c r="O180" s="149"/>
      <c r="P180" s="149"/>
      <c r="Q180" s="149"/>
      <c r="R180" s="149"/>
      <c r="S180" s="149"/>
      <c r="T180" s="149"/>
      <c r="U180" s="152"/>
      <c r="W180" s="23"/>
      <c r="Y180" s="24"/>
      <c r="Z180" s="1"/>
    </row>
    <row r="181" spans="1:38" ht="15.75" customHeight="1">
      <c r="B181" s="1" t="s">
        <v>51</v>
      </c>
      <c r="W181" s="23"/>
      <c r="Y181" s="24"/>
      <c r="Z181" s="1"/>
    </row>
    <row r="182" spans="1:38" ht="39" customHeight="1">
      <c r="B182" s="5"/>
      <c r="C182" s="149"/>
      <c r="D182" s="149"/>
      <c r="E182" s="149"/>
      <c r="F182" s="149"/>
      <c r="G182" s="149"/>
      <c r="H182" s="149"/>
      <c r="I182" s="149"/>
      <c r="J182" s="149"/>
      <c r="K182" s="149"/>
      <c r="L182" s="149"/>
      <c r="M182" s="149"/>
      <c r="N182" s="149"/>
      <c r="O182" s="149"/>
      <c r="P182" s="149"/>
      <c r="Q182" s="149"/>
      <c r="R182" s="149"/>
      <c r="S182" s="149"/>
      <c r="T182" s="149"/>
      <c r="U182" s="152"/>
      <c r="W182" s="23"/>
      <c r="Y182" s="24"/>
      <c r="Z182" s="1"/>
    </row>
    <row r="183" spans="1:38" ht="39" customHeight="1">
      <c r="B183" s="5"/>
      <c r="C183" s="149"/>
      <c r="D183" s="149"/>
      <c r="E183" s="149"/>
      <c r="F183" s="149"/>
      <c r="G183" s="149"/>
      <c r="H183" s="149"/>
      <c r="I183" s="149"/>
      <c r="J183" s="149"/>
      <c r="K183" s="149"/>
      <c r="L183" s="149"/>
      <c r="M183" s="149"/>
      <c r="N183" s="149"/>
      <c r="O183" s="149"/>
      <c r="P183" s="149"/>
      <c r="Q183" s="149"/>
      <c r="R183" s="149"/>
      <c r="S183" s="149"/>
      <c r="T183" s="149"/>
      <c r="U183" s="149"/>
      <c r="W183" s="23"/>
      <c r="Y183" s="24"/>
      <c r="Z183" s="1"/>
    </row>
    <row r="184" spans="1:38" ht="39" customHeight="1">
      <c r="B184" s="5"/>
      <c r="C184" s="149"/>
      <c r="D184" s="149"/>
      <c r="E184" s="149"/>
      <c r="F184" s="149"/>
      <c r="G184" s="149"/>
      <c r="H184" s="149"/>
      <c r="I184" s="149"/>
      <c r="J184" s="149"/>
      <c r="K184" s="149"/>
      <c r="L184" s="149"/>
      <c r="M184" s="149"/>
      <c r="N184" s="149"/>
      <c r="O184" s="149"/>
      <c r="P184" s="149"/>
      <c r="Q184" s="149"/>
      <c r="R184" s="149"/>
      <c r="S184" s="149"/>
      <c r="T184" s="149"/>
      <c r="U184" s="149"/>
      <c r="W184" s="23"/>
      <c r="Y184" s="24"/>
      <c r="Z184" s="1"/>
    </row>
    <row r="185" spans="1:38" ht="10.5" customHeight="1">
      <c r="B185" s="5"/>
      <c r="C185" s="21"/>
      <c r="D185" s="21"/>
      <c r="E185" s="21"/>
      <c r="F185" s="21"/>
      <c r="G185" s="21"/>
      <c r="H185" s="21"/>
      <c r="I185" s="21"/>
      <c r="J185" s="21"/>
      <c r="K185" s="21"/>
      <c r="L185" s="21"/>
      <c r="M185" s="21"/>
      <c r="N185" s="21"/>
      <c r="O185" s="21"/>
      <c r="P185" s="21"/>
      <c r="Q185" s="21"/>
      <c r="R185" s="21"/>
      <c r="S185" s="21"/>
      <c r="T185" s="21"/>
      <c r="U185" s="21"/>
      <c r="W185" s="23"/>
      <c r="Y185" s="24"/>
      <c r="Z185" s="1"/>
    </row>
    <row r="186" spans="1:38" s="35" customFormat="1" ht="10.5" customHeight="1">
      <c r="A186" s="34"/>
      <c r="B186" s="185" t="s">
        <v>97</v>
      </c>
      <c r="C186" s="185"/>
      <c r="D186" s="185"/>
      <c r="E186" s="185"/>
      <c r="F186" s="185"/>
      <c r="G186" s="185"/>
      <c r="H186" s="185"/>
      <c r="I186" s="185"/>
      <c r="J186" s="185"/>
      <c r="K186" s="185"/>
      <c r="L186" s="185"/>
      <c r="M186" s="185"/>
      <c r="N186" s="185"/>
      <c r="O186" s="185"/>
      <c r="P186" s="185"/>
      <c r="Q186" s="185"/>
      <c r="R186" s="185"/>
      <c r="S186" s="185"/>
      <c r="T186" s="185"/>
      <c r="U186" s="186"/>
      <c r="W186" s="33"/>
      <c r="X186" s="33"/>
      <c r="Y186" s="32"/>
    </row>
    <row r="187" spans="1:38" s="35" customFormat="1" ht="15" customHeight="1">
      <c r="A187" s="34"/>
      <c r="B187" s="185" t="s">
        <v>103</v>
      </c>
      <c r="C187" s="185"/>
      <c r="D187" s="185"/>
      <c r="E187" s="185"/>
      <c r="F187" s="185"/>
      <c r="G187" s="185"/>
      <c r="H187" s="185"/>
      <c r="I187" s="185"/>
      <c r="J187" s="185"/>
      <c r="K187" s="185"/>
      <c r="L187" s="185"/>
      <c r="M187" s="185"/>
      <c r="N187" s="185"/>
      <c r="O187" s="185"/>
      <c r="P187" s="185"/>
      <c r="Q187" s="185"/>
      <c r="R187" s="185"/>
      <c r="S187" s="185"/>
      <c r="T187" s="185"/>
      <c r="U187" s="186"/>
      <c r="W187" s="33"/>
      <c r="X187" s="33"/>
      <c r="Y187" s="32"/>
    </row>
    <row r="188" spans="1:38" s="35" customFormat="1" ht="13.5">
      <c r="A188" s="34"/>
      <c r="B188" s="185" t="s">
        <v>98</v>
      </c>
      <c r="C188" s="185"/>
      <c r="D188" s="185"/>
      <c r="E188" s="185"/>
      <c r="F188" s="185"/>
      <c r="G188" s="185"/>
      <c r="H188" s="185"/>
      <c r="I188" s="185"/>
      <c r="J188" s="185"/>
      <c r="K188" s="185"/>
      <c r="L188" s="185"/>
      <c r="M188" s="185"/>
      <c r="N188" s="185"/>
      <c r="O188" s="185"/>
      <c r="P188" s="185"/>
      <c r="Q188" s="185"/>
      <c r="R188" s="185"/>
      <c r="S188" s="185"/>
      <c r="T188" s="185"/>
      <c r="U188" s="186"/>
      <c r="X188" s="33"/>
      <c r="Y188" s="33"/>
    </row>
    <row r="189" spans="1:38" ht="21" customHeight="1" thickBot="1">
      <c r="B189" s="99"/>
      <c r="C189" s="100"/>
      <c r="D189" s="100"/>
      <c r="E189" s="100"/>
      <c r="F189" s="100"/>
      <c r="G189" s="100"/>
      <c r="H189" s="100"/>
      <c r="I189" s="100"/>
      <c r="J189" s="100"/>
      <c r="K189" s="100"/>
      <c r="L189" s="100"/>
      <c r="M189" s="100"/>
      <c r="N189" s="100"/>
      <c r="O189" s="100"/>
      <c r="P189" s="100"/>
      <c r="Q189" s="100"/>
      <c r="R189" s="100"/>
      <c r="S189" s="100"/>
      <c r="T189" s="100"/>
      <c r="U189" s="100"/>
      <c r="V189" s="100"/>
    </row>
    <row r="190" spans="1:38" ht="39.75" customHeight="1">
      <c r="B190" s="58" t="s">
        <v>71</v>
      </c>
      <c r="W190" s="23"/>
      <c r="Y190" s="24"/>
      <c r="Z190" s="1"/>
    </row>
    <row r="191" spans="1:38" ht="27" customHeight="1" thickBot="1">
      <c r="B191" s="187" t="s">
        <v>70</v>
      </c>
      <c r="C191" s="188"/>
      <c r="D191" s="188"/>
      <c r="E191" s="188"/>
      <c r="F191" s="188"/>
      <c r="G191" s="188"/>
      <c r="H191" s="188"/>
      <c r="I191" s="188"/>
      <c r="J191" s="188"/>
      <c r="K191" s="188"/>
      <c r="L191" s="188"/>
      <c r="M191" s="188"/>
      <c r="N191" s="188"/>
      <c r="O191" s="188"/>
      <c r="P191" s="188"/>
      <c r="Q191" s="189"/>
      <c r="R191" s="190"/>
      <c r="S191" s="190"/>
      <c r="T191" s="190"/>
      <c r="W191" s="57"/>
      <c r="X191" s="23" t="s">
        <v>68</v>
      </c>
      <c r="Y191" s="24"/>
      <c r="Z191" s="1"/>
    </row>
    <row r="192" spans="1:38" ht="12" customHeight="1">
      <c r="B192" s="157"/>
      <c r="C192" s="158"/>
      <c r="D192" s="158"/>
      <c r="E192" s="158"/>
      <c r="F192" s="158"/>
      <c r="G192" s="161" t="s">
        <v>59</v>
      </c>
      <c r="H192" s="162"/>
      <c r="I192" s="162"/>
      <c r="J192" s="163"/>
      <c r="K192" s="167" t="s">
        <v>19</v>
      </c>
      <c r="L192" s="168"/>
      <c r="M192" s="168"/>
      <c r="N192" s="168"/>
      <c r="O192" s="168"/>
      <c r="P192" s="169"/>
      <c r="Q192" s="167" t="s">
        <v>20</v>
      </c>
      <c r="R192" s="168"/>
      <c r="S192" s="168"/>
      <c r="T192" s="168"/>
      <c r="U192" s="168"/>
      <c r="V192" s="169"/>
      <c r="X192" s="1"/>
      <c r="Y192" s="1"/>
      <c r="Z192" s="1"/>
    </row>
    <row r="193" spans="1:30" ht="15" customHeight="1">
      <c r="B193" s="159"/>
      <c r="C193" s="160"/>
      <c r="D193" s="160"/>
      <c r="E193" s="160"/>
      <c r="F193" s="160"/>
      <c r="G193" s="164"/>
      <c r="H193" s="165"/>
      <c r="I193" s="165"/>
      <c r="J193" s="166"/>
      <c r="K193" s="183" t="s">
        <v>60</v>
      </c>
      <c r="L193" s="175"/>
      <c r="M193" s="184"/>
      <c r="N193" s="174" t="s">
        <v>61</v>
      </c>
      <c r="O193" s="175"/>
      <c r="P193" s="176"/>
      <c r="Q193" s="183" t="s">
        <v>60</v>
      </c>
      <c r="R193" s="175"/>
      <c r="S193" s="184"/>
      <c r="T193" s="174" t="s">
        <v>61</v>
      </c>
      <c r="U193" s="175"/>
      <c r="V193" s="176"/>
      <c r="X193" s="1"/>
      <c r="Y193" s="1"/>
      <c r="Z193" s="1"/>
    </row>
    <row r="194" spans="1:30" ht="15" customHeight="1" thickBot="1">
      <c r="B194" s="159"/>
      <c r="C194" s="160"/>
      <c r="D194" s="160"/>
      <c r="E194" s="160"/>
      <c r="F194" s="160"/>
      <c r="G194" s="59" t="s">
        <v>62</v>
      </c>
      <c r="H194" s="177" t="s">
        <v>63</v>
      </c>
      <c r="I194" s="178"/>
      <c r="J194" s="60" t="s">
        <v>64</v>
      </c>
      <c r="K194" s="61" t="s">
        <v>62</v>
      </c>
      <c r="L194" s="3" t="s">
        <v>63</v>
      </c>
      <c r="M194" s="3" t="s">
        <v>64</v>
      </c>
      <c r="N194" s="3" t="s">
        <v>62</v>
      </c>
      <c r="O194" s="3" t="s">
        <v>63</v>
      </c>
      <c r="P194" s="60" t="s">
        <v>64</v>
      </c>
      <c r="Q194" s="61" t="s">
        <v>62</v>
      </c>
      <c r="R194" s="3" t="s">
        <v>63</v>
      </c>
      <c r="S194" s="3" t="s">
        <v>64</v>
      </c>
      <c r="T194" s="3" t="s">
        <v>62</v>
      </c>
      <c r="U194" s="3" t="s">
        <v>63</v>
      </c>
      <c r="V194" s="60" t="s">
        <v>64</v>
      </c>
      <c r="X194" s="1"/>
      <c r="Y194" s="1"/>
      <c r="Z194" s="1"/>
    </row>
    <row r="195" spans="1:30" ht="15.75" customHeight="1" thickTop="1">
      <c r="B195" s="179" t="s">
        <v>65</v>
      </c>
      <c r="C195" s="180"/>
      <c r="D195" s="180"/>
      <c r="E195" s="180"/>
      <c r="F195" s="180"/>
      <c r="G195" s="62">
        <f>'H31_拠点校方式指導計画（様式１-１）'!E181+'H31_拠点校方式指導計画（様式１-１）'!F181</f>
        <v>0</v>
      </c>
      <c r="H195" s="181">
        <f>G169+H169</f>
        <v>0</v>
      </c>
      <c r="I195" s="182"/>
      <c r="J195" s="63">
        <f>H195-G195</f>
        <v>0</v>
      </c>
      <c r="K195" s="64">
        <f>'H31_拠点校方式指導計画（様式１-１）'!G181</f>
        <v>0</v>
      </c>
      <c r="L195" s="65">
        <f>I169</f>
        <v>0</v>
      </c>
      <c r="M195" s="65">
        <f>L195-K195</f>
        <v>0</v>
      </c>
      <c r="N195" s="65">
        <f>'H31_拠点校方式指導計画（様式１-１）'!I181</f>
        <v>0</v>
      </c>
      <c r="O195" s="65">
        <f>K169</f>
        <v>0</v>
      </c>
      <c r="P195" s="63">
        <f>O195-N195</f>
        <v>0</v>
      </c>
      <c r="Q195" s="64">
        <f>'H31_拠点校方式指導計画（様式１-１）'!J181</f>
        <v>0</v>
      </c>
      <c r="R195" s="65">
        <f>L169</f>
        <v>0</v>
      </c>
      <c r="S195" s="65">
        <f>R195-Q195</f>
        <v>0</v>
      </c>
      <c r="T195" s="65">
        <f>'H31_拠点校方式指導計画（様式１-１）'!K181</f>
        <v>0</v>
      </c>
      <c r="U195" s="65">
        <f>M169</f>
        <v>0</v>
      </c>
      <c r="V195" s="63">
        <f>U195-T195</f>
        <v>0</v>
      </c>
      <c r="X195" s="1"/>
      <c r="Y195" s="1"/>
      <c r="Z195" s="1"/>
    </row>
    <row r="196" spans="1:30">
      <c r="B196" s="191" t="s">
        <v>30</v>
      </c>
      <c r="C196" s="192"/>
      <c r="D196" s="192"/>
      <c r="E196" s="192"/>
      <c r="F196" s="192"/>
      <c r="G196" s="66">
        <f>'H31_拠点校方式指導計画（様式１-１）'!E182+'H31_拠点校方式指導計画（様式１-１）'!F182</f>
        <v>0</v>
      </c>
      <c r="H196" s="193">
        <f t="shared" ref="H196:H198" si="0">G170+H170</f>
        <v>0</v>
      </c>
      <c r="I196" s="194"/>
      <c r="J196" s="67">
        <f t="shared" ref="J196:J201" si="1">H196-G196</f>
        <v>0</v>
      </c>
      <c r="K196" s="68">
        <f>'H31_拠点校方式指導計画（様式１-１）'!G182</f>
        <v>0</v>
      </c>
      <c r="L196" s="69">
        <f t="shared" ref="L196:L198" si="2">I170</f>
        <v>0</v>
      </c>
      <c r="M196" s="69">
        <f t="shared" ref="M196:M201" si="3">L196-K196</f>
        <v>0</v>
      </c>
      <c r="N196" s="69">
        <f>'H31_拠点校方式指導計画（様式１-１）'!I182</f>
        <v>0</v>
      </c>
      <c r="O196" s="69">
        <f t="shared" ref="O196:O198" si="4">K170</f>
        <v>0</v>
      </c>
      <c r="P196" s="67">
        <f t="shared" ref="P196:P201" si="5">O196-N196</f>
        <v>0</v>
      </c>
      <c r="Q196" s="68">
        <f>'H31_拠点校方式指導計画（様式１-１）'!J182</f>
        <v>0</v>
      </c>
      <c r="R196" s="69">
        <f t="shared" ref="R196:R198" si="6">L170</f>
        <v>0</v>
      </c>
      <c r="S196" s="69">
        <f t="shared" ref="S196:S201" si="7">R196-Q196</f>
        <v>0</v>
      </c>
      <c r="T196" s="69">
        <f>'H31_拠点校方式指導計画（様式１-１）'!K182</f>
        <v>0</v>
      </c>
      <c r="U196" s="69">
        <f t="shared" ref="U196:U198" si="8">M170</f>
        <v>0</v>
      </c>
      <c r="V196" s="67">
        <f t="shared" ref="V196:V201" si="9">U196-T196</f>
        <v>0</v>
      </c>
      <c r="X196" s="1"/>
      <c r="Y196" s="1"/>
      <c r="Z196" s="1"/>
    </row>
    <row r="197" spans="1:30">
      <c r="B197" s="191" t="s">
        <v>31</v>
      </c>
      <c r="C197" s="192"/>
      <c r="D197" s="192"/>
      <c r="E197" s="192"/>
      <c r="F197" s="192"/>
      <c r="G197" s="66">
        <f>'H31_拠点校方式指導計画（様式１-１）'!E183+'H31_拠点校方式指導計画（様式１-１）'!F183</f>
        <v>0</v>
      </c>
      <c r="H197" s="193">
        <f t="shared" si="0"/>
        <v>0</v>
      </c>
      <c r="I197" s="194"/>
      <c r="J197" s="67">
        <f t="shared" si="1"/>
        <v>0</v>
      </c>
      <c r="K197" s="68">
        <f>'H31_拠点校方式指導計画（様式１-１）'!G183</f>
        <v>0</v>
      </c>
      <c r="L197" s="69">
        <f t="shared" si="2"/>
        <v>0</v>
      </c>
      <c r="M197" s="69">
        <f t="shared" si="3"/>
        <v>0</v>
      </c>
      <c r="N197" s="69">
        <f>'H31_拠点校方式指導計画（様式１-１）'!I183</f>
        <v>0</v>
      </c>
      <c r="O197" s="69">
        <f t="shared" si="4"/>
        <v>0</v>
      </c>
      <c r="P197" s="67">
        <f t="shared" si="5"/>
        <v>0</v>
      </c>
      <c r="Q197" s="68">
        <f>'H31_拠点校方式指導計画（様式１-１）'!J183</f>
        <v>0</v>
      </c>
      <c r="R197" s="69">
        <f t="shared" si="6"/>
        <v>0</v>
      </c>
      <c r="S197" s="69">
        <f t="shared" si="7"/>
        <v>0</v>
      </c>
      <c r="T197" s="69">
        <f>'H31_拠点校方式指導計画（様式１-１）'!K183</f>
        <v>0</v>
      </c>
      <c r="U197" s="69">
        <f t="shared" si="8"/>
        <v>0</v>
      </c>
      <c r="V197" s="67">
        <f t="shared" si="9"/>
        <v>0</v>
      </c>
      <c r="X197" s="1"/>
      <c r="Y197" s="1"/>
      <c r="Z197" s="1"/>
    </row>
    <row r="198" spans="1:30" s="35" customFormat="1">
      <c r="A198" s="34"/>
      <c r="B198" s="170" t="s">
        <v>102</v>
      </c>
      <c r="C198" s="171"/>
      <c r="D198" s="171"/>
      <c r="E198" s="171"/>
      <c r="F198" s="171"/>
      <c r="G198" s="70">
        <f>'H31_拠点校方式指導計画（様式１-１）'!E184+'H31_拠点校方式指導計画（様式１-１）'!F184</f>
        <v>0</v>
      </c>
      <c r="H198" s="172">
        <f t="shared" si="0"/>
        <v>0</v>
      </c>
      <c r="I198" s="173"/>
      <c r="J198" s="71">
        <f t="shared" si="1"/>
        <v>0</v>
      </c>
      <c r="K198" s="72">
        <f>'H31_拠点校方式指導計画（様式１-１）'!G184</f>
        <v>0</v>
      </c>
      <c r="L198" s="73">
        <f t="shared" si="2"/>
        <v>0</v>
      </c>
      <c r="M198" s="73">
        <f t="shared" si="3"/>
        <v>0</v>
      </c>
      <c r="N198" s="73">
        <f>'H31_拠点校方式指導計画（様式１-１）'!I184</f>
        <v>0</v>
      </c>
      <c r="O198" s="73">
        <f t="shared" si="4"/>
        <v>0</v>
      </c>
      <c r="P198" s="71">
        <f t="shared" si="5"/>
        <v>0</v>
      </c>
      <c r="Q198" s="72">
        <f>'H31_拠点校方式指導計画（様式１-１）'!J184</f>
        <v>0</v>
      </c>
      <c r="R198" s="73">
        <f t="shared" si="6"/>
        <v>0</v>
      </c>
      <c r="S198" s="73">
        <f t="shared" si="7"/>
        <v>0</v>
      </c>
      <c r="T198" s="73">
        <f>'H31_拠点校方式指導計画（様式１-１）'!K184</f>
        <v>0</v>
      </c>
      <c r="U198" s="73">
        <f t="shared" si="8"/>
        <v>0</v>
      </c>
      <c r="V198" s="71">
        <f t="shared" si="9"/>
        <v>0</v>
      </c>
    </row>
    <row r="199" spans="1:30" s="35" customFormat="1">
      <c r="A199" s="34"/>
      <c r="B199" s="170" t="s">
        <v>90</v>
      </c>
      <c r="C199" s="171"/>
      <c r="D199" s="171"/>
      <c r="E199" s="171"/>
      <c r="F199" s="171"/>
      <c r="G199" s="70">
        <f>'H31_拠点校方式指導計画（様式１-１）'!N181+'H31_拠点校方式指導計画（様式１-１）'!O181</f>
        <v>0</v>
      </c>
      <c r="H199" s="172">
        <f>P169+Q169</f>
        <v>0</v>
      </c>
      <c r="I199" s="173"/>
      <c r="J199" s="71">
        <f t="shared" si="1"/>
        <v>0</v>
      </c>
      <c r="K199" s="72">
        <f>'H31_拠点校方式指導計画（様式１-１）'!P181</f>
        <v>0</v>
      </c>
      <c r="L199" s="73">
        <f>R169</f>
        <v>0</v>
      </c>
      <c r="M199" s="73">
        <f t="shared" si="3"/>
        <v>0</v>
      </c>
      <c r="N199" s="73">
        <f>'H31_拠点校方式指導計画（様式１-１）'!Q181</f>
        <v>0</v>
      </c>
      <c r="O199" s="73">
        <f>S169</f>
        <v>0</v>
      </c>
      <c r="P199" s="71">
        <f t="shared" si="5"/>
        <v>0</v>
      </c>
      <c r="Q199" s="72">
        <f>'H31_拠点校方式指導計画（様式１-１）'!R181</f>
        <v>0</v>
      </c>
      <c r="R199" s="73">
        <f>T169</f>
        <v>0</v>
      </c>
      <c r="S199" s="73">
        <f t="shared" si="7"/>
        <v>0</v>
      </c>
      <c r="T199" s="73">
        <f>'H31_拠点校方式指導計画（様式１-１）'!T181</f>
        <v>0</v>
      </c>
      <c r="U199" s="73">
        <f>V169</f>
        <v>0</v>
      </c>
      <c r="V199" s="71">
        <f t="shared" si="9"/>
        <v>0</v>
      </c>
    </row>
    <row r="200" spans="1:30" s="35" customFormat="1">
      <c r="A200" s="34"/>
      <c r="B200" s="170" t="s">
        <v>91</v>
      </c>
      <c r="C200" s="171"/>
      <c r="D200" s="171"/>
      <c r="E200" s="171"/>
      <c r="F200" s="171"/>
      <c r="G200" s="70">
        <f>'H31_拠点校方式指導計画（様式１-１）'!N182+'H31_拠点校方式指導計画（様式１-１）'!O182</f>
        <v>0</v>
      </c>
      <c r="H200" s="172">
        <f t="shared" ref="H200:H201" si="10">P170+Q170</f>
        <v>0</v>
      </c>
      <c r="I200" s="173"/>
      <c r="J200" s="71">
        <f t="shared" si="1"/>
        <v>0</v>
      </c>
      <c r="K200" s="72">
        <f>'H31_拠点校方式指導計画（様式１-１）'!P182</f>
        <v>0</v>
      </c>
      <c r="L200" s="73">
        <f t="shared" ref="L200:L201" si="11">R170</f>
        <v>0</v>
      </c>
      <c r="M200" s="73">
        <f t="shared" si="3"/>
        <v>0</v>
      </c>
      <c r="N200" s="73">
        <f>'H31_拠点校方式指導計画（様式１-１）'!Q182</f>
        <v>0</v>
      </c>
      <c r="O200" s="73">
        <f t="shared" ref="O200:O201" si="12">S170</f>
        <v>0</v>
      </c>
      <c r="P200" s="71">
        <f t="shared" si="5"/>
        <v>0</v>
      </c>
      <c r="Q200" s="72">
        <f>'H31_拠点校方式指導計画（様式１-１）'!R182</f>
        <v>0</v>
      </c>
      <c r="R200" s="73">
        <f t="shared" ref="R200:R201" si="13">T170</f>
        <v>0</v>
      </c>
      <c r="S200" s="73">
        <f t="shared" si="7"/>
        <v>0</v>
      </c>
      <c r="T200" s="73">
        <f>'H31_拠点校方式指導計画（様式１-１）'!T182</f>
        <v>0</v>
      </c>
      <c r="U200" s="73">
        <f t="shared" ref="U200:U201" si="14">V170</f>
        <v>0</v>
      </c>
      <c r="V200" s="71">
        <f t="shared" si="9"/>
        <v>0</v>
      </c>
    </row>
    <row r="201" spans="1:30">
      <c r="B201" s="191" t="s">
        <v>66</v>
      </c>
      <c r="C201" s="192"/>
      <c r="D201" s="192"/>
      <c r="E201" s="192"/>
      <c r="F201" s="192"/>
      <c r="G201" s="66">
        <f>'H31_拠点校方式指導計画（様式１-１）'!N183+'H31_拠点校方式指導計画（様式１-１）'!O183</f>
        <v>0</v>
      </c>
      <c r="H201" s="193">
        <f t="shared" si="10"/>
        <v>0</v>
      </c>
      <c r="I201" s="194"/>
      <c r="J201" s="67">
        <f t="shared" si="1"/>
        <v>0</v>
      </c>
      <c r="K201" s="68">
        <f>'H31_拠点校方式指導計画（様式１-１）'!P183</f>
        <v>0</v>
      </c>
      <c r="L201" s="69">
        <f t="shared" si="11"/>
        <v>0</v>
      </c>
      <c r="M201" s="69">
        <f t="shared" si="3"/>
        <v>0</v>
      </c>
      <c r="N201" s="69">
        <f>'H31_拠点校方式指導計画（様式１-１）'!Q183</f>
        <v>0</v>
      </c>
      <c r="O201" s="69">
        <f t="shared" si="12"/>
        <v>0</v>
      </c>
      <c r="P201" s="67">
        <f t="shared" si="5"/>
        <v>0</v>
      </c>
      <c r="Q201" s="68">
        <f>'H31_拠点校方式指導計画（様式１-１）'!R183</f>
        <v>0</v>
      </c>
      <c r="R201" s="69">
        <f t="shared" si="13"/>
        <v>0</v>
      </c>
      <c r="S201" s="69">
        <f t="shared" si="7"/>
        <v>0</v>
      </c>
      <c r="T201" s="69">
        <f>'H31_拠点校方式指導計画（様式１-１）'!T183</f>
        <v>0</v>
      </c>
      <c r="U201" s="69">
        <f t="shared" si="14"/>
        <v>0</v>
      </c>
      <c r="V201" s="67">
        <f t="shared" si="9"/>
        <v>0</v>
      </c>
      <c r="X201" s="1"/>
      <c r="Y201" s="1"/>
      <c r="Z201" s="1"/>
    </row>
    <row r="202" spans="1:30" ht="12.75" thickBot="1">
      <c r="B202" s="195" t="s">
        <v>67</v>
      </c>
      <c r="C202" s="196"/>
      <c r="D202" s="196"/>
      <c r="E202" s="196"/>
      <c r="F202" s="196"/>
      <c r="G202" s="74">
        <f>SUM(G195:G201)</f>
        <v>0</v>
      </c>
      <c r="H202" s="197">
        <f>SUM(H195:I201)</f>
        <v>0</v>
      </c>
      <c r="I202" s="198"/>
      <c r="J202" s="75">
        <f t="shared" ref="J202:P202" si="15">SUM(J195:J201)</f>
        <v>0</v>
      </c>
      <c r="K202" s="76">
        <f>SUM(K195:K201)</f>
        <v>0</v>
      </c>
      <c r="L202" s="77">
        <f t="shared" si="15"/>
        <v>0</v>
      </c>
      <c r="M202" s="77">
        <f t="shared" si="15"/>
        <v>0</v>
      </c>
      <c r="N202" s="77">
        <f>SUM(N195:N201)</f>
        <v>0</v>
      </c>
      <c r="O202" s="77">
        <f t="shared" si="15"/>
        <v>0</v>
      </c>
      <c r="P202" s="75">
        <f t="shared" si="15"/>
        <v>0</v>
      </c>
      <c r="Q202" s="76">
        <f>SUM(Q195:Q201)</f>
        <v>0</v>
      </c>
      <c r="R202" s="77">
        <f t="shared" ref="R202:S202" si="16">SUM(R195:R201)</f>
        <v>0</v>
      </c>
      <c r="S202" s="77">
        <f t="shared" si="16"/>
        <v>0</v>
      </c>
      <c r="T202" s="77">
        <f>SUM(T195:T201)</f>
        <v>0</v>
      </c>
      <c r="U202" s="77">
        <f t="shared" ref="U202:V202" si="17">SUM(U195:U201)</f>
        <v>0</v>
      </c>
      <c r="V202" s="75">
        <f t="shared" si="17"/>
        <v>0</v>
      </c>
      <c r="X202" s="1"/>
      <c r="Y202" s="1"/>
      <c r="Z202" s="1"/>
    </row>
    <row r="203" spans="1:30" ht="17.25">
      <c r="B203" s="78" t="s">
        <v>89</v>
      </c>
      <c r="W203" s="23"/>
      <c r="Y203" s="79"/>
      <c r="Z203" s="80"/>
      <c r="AA203" s="81"/>
      <c r="AB203" s="81"/>
      <c r="AC203" s="81"/>
      <c r="AD203" s="81"/>
    </row>
    <row r="204" spans="1:30">
      <c r="W204" s="23"/>
      <c r="Y204" s="24"/>
      <c r="Z204" s="1"/>
    </row>
    <row r="205" spans="1:30" ht="12.75" thickBot="1">
      <c r="W205" s="23"/>
      <c r="Y205" s="24"/>
      <c r="Z205" s="1"/>
    </row>
    <row r="206" spans="1:30" ht="21" customHeight="1" thickBot="1">
      <c r="B206" s="95" t="s">
        <v>57</v>
      </c>
      <c r="C206" s="96"/>
      <c r="D206" s="96"/>
      <c r="E206" s="96"/>
      <c r="F206" s="96"/>
      <c r="G206" s="96"/>
      <c r="H206" s="96"/>
      <c r="I206" s="96"/>
      <c r="J206" s="97" t="s">
        <v>58</v>
      </c>
      <c r="K206" s="97"/>
      <c r="L206" s="97"/>
      <c r="M206" s="97"/>
      <c r="N206" s="97"/>
      <c r="O206" s="97"/>
      <c r="P206" s="97"/>
      <c r="Q206" s="97"/>
      <c r="R206" s="97"/>
      <c r="S206" s="97"/>
      <c r="T206" s="97"/>
      <c r="U206" s="97"/>
      <c r="V206" s="98"/>
    </row>
    <row r="207" spans="1:30" ht="21" customHeight="1" thickTop="1">
      <c r="B207" s="83" t="s">
        <v>52</v>
      </c>
      <c r="C207" s="84"/>
      <c r="D207" s="84"/>
      <c r="E207" s="84"/>
      <c r="F207" s="84"/>
      <c r="G207" s="84"/>
      <c r="H207" s="84"/>
      <c r="I207" s="85"/>
      <c r="J207" s="86" t="str">
        <f>IF(P173&lt;150,"注意！研修時間は１５０時間以上計画します。","研修時間は基準時数を満たしています。")</f>
        <v>注意！研修時間は１５０時間以上計画します。</v>
      </c>
      <c r="K207" s="87"/>
      <c r="L207" s="87"/>
      <c r="M207" s="87"/>
      <c r="N207" s="87"/>
      <c r="O207" s="87"/>
      <c r="P207" s="87"/>
      <c r="Q207" s="87"/>
      <c r="R207" s="87"/>
      <c r="S207" s="87"/>
      <c r="T207" s="87"/>
      <c r="U207" s="87"/>
      <c r="V207" s="88"/>
    </row>
    <row r="208" spans="1:30" ht="21" customHeight="1">
      <c r="B208" s="83" t="s">
        <v>53</v>
      </c>
      <c r="C208" s="84"/>
      <c r="D208" s="84"/>
      <c r="E208" s="84"/>
      <c r="F208" s="84"/>
      <c r="G208" s="84"/>
      <c r="H208" s="84"/>
      <c r="I208" s="85"/>
      <c r="J208" s="86" t="str">
        <f>IF(R172&lt;120,"注意！拠点校指導教員の指導は１２０時間以上計画します。","拠点校指導教員の指導は基準時数を満たしています。")</f>
        <v>注意！拠点校指導教員の指導は１２０時間以上計画します。</v>
      </c>
      <c r="K208" s="87"/>
      <c r="L208" s="87"/>
      <c r="M208" s="87"/>
      <c r="N208" s="87"/>
      <c r="O208" s="87"/>
      <c r="P208" s="87"/>
      <c r="Q208" s="87"/>
      <c r="R208" s="87"/>
      <c r="S208" s="87"/>
      <c r="T208" s="87"/>
      <c r="U208" s="87"/>
      <c r="V208" s="88"/>
    </row>
    <row r="209" spans="2:22" ht="21" customHeight="1">
      <c r="B209" s="83" t="s">
        <v>54</v>
      </c>
      <c r="C209" s="84"/>
      <c r="D209" s="84"/>
      <c r="E209" s="84"/>
      <c r="F209" s="84"/>
      <c r="G209" s="84"/>
      <c r="H209" s="84"/>
      <c r="I209" s="85"/>
      <c r="J209" s="86" t="str">
        <f>IF(S172&lt;90,"注意！拠点校指導教員の準備まとめは９０時間以上計画します。","拠点校指導教員の準備まとめは基準時数を満たしています。")</f>
        <v>注意！拠点校指導教員の準備まとめは９０時間以上計画します。</v>
      </c>
      <c r="K209" s="87"/>
      <c r="L209" s="87"/>
      <c r="M209" s="87"/>
      <c r="N209" s="87"/>
      <c r="O209" s="87"/>
      <c r="P209" s="87"/>
      <c r="Q209" s="87"/>
      <c r="R209" s="87"/>
      <c r="S209" s="87"/>
      <c r="T209" s="87"/>
      <c r="U209" s="87"/>
      <c r="V209" s="88"/>
    </row>
    <row r="210" spans="2:22" ht="21" customHeight="1">
      <c r="B210" s="83" t="s">
        <v>55</v>
      </c>
      <c r="C210" s="84"/>
      <c r="D210" s="84"/>
      <c r="E210" s="84"/>
      <c r="F210" s="84"/>
      <c r="G210" s="84"/>
      <c r="H210" s="84"/>
      <c r="I210" s="85"/>
      <c r="J210" s="86" t="str">
        <f>IF(T172&lt;30,"注意！校内指導教員等の指導は３０時間以上計画します。","校内指導教員等の指導は基準時数を満たしています。")</f>
        <v>注意！校内指導教員等の指導は３０時間以上計画します。</v>
      </c>
      <c r="K210" s="87"/>
      <c r="L210" s="87"/>
      <c r="M210" s="87"/>
      <c r="N210" s="87"/>
      <c r="O210" s="87"/>
      <c r="P210" s="87"/>
      <c r="Q210" s="87"/>
      <c r="R210" s="87"/>
      <c r="S210" s="87"/>
      <c r="T210" s="87"/>
      <c r="U210" s="87"/>
      <c r="V210" s="88"/>
    </row>
    <row r="211" spans="2:22" ht="21" customHeight="1" thickBot="1">
      <c r="B211" s="89" t="s">
        <v>56</v>
      </c>
      <c r="C211" s="90"/>
      <c r="D211" s="90"/>
      <c r="E211" s="90"/>
      <c r="F211" s="90"/>
      <c r="G211" s="90"/>
      <c r="H211" s="90"/>
      <c r="I211" s="91"/>
      <c r="J211" s="92" t="str">
        <f>IF(V172&lt;30,"注意！校内指導教員等の準備まとめは３０時間以上計画します。","校内指導教員等の準備まとめは基準時数を満たしています。")</f>
        <v>注意！校内指導教員等の準備まとめは３０時間以上計画します。</v>
      </c>
      <c r="K211" s="93"/>
      <c r="L211" s="93"/>
      <c r="M211" s="93"/>
      <c r="N211" s="93"/>
      <c r="O211" s="93"/>
      <c r="P211" s="93"/>
      <c r="Q211" s="93"/>
      <c r="R211" s="93"/>
      <c r="S211" s="93"/>
      <c r="T211" s="93"/>
      <c r="U211" s="93"/>
      <c r="V211" s="94"/>
    </row>
    <row r="213" spans="2:22">
      <c r="B213" s="38" t="s">
        <v>88</v>
      </c>
    </row>
  </sheetData>
  <sheetProtection algorithmName="SHA-512" hashValue="EWSx1MOTQ9Y7IbUr/tP62nq9hu+lcN907ip6nw3UYtHXW9PDuaEeCDUomn3aCxu/D/opIBPsQEyz1x4zY4J4KA==" saltValue="7lMv7LTtS3GAGxXZTm2inw==" spinCount="100000" sheet="1" objects="1" scenarios="1" formatCells="0" insertRows="0" deleteRows="0" sort="0"/>
  <mergeCells count="836">
    <mergeCell ref="C182:U182"/>
    <mergeCell ref="C183:U183"/>
    <mergeCell ref="C184:U184"/>
    <mergeCell ref="B187:U187"/>
    <mergeCell ref="B191:T191"/>
    <mergeCell ref="B209:I209"/>
    <mergeCell ref="J209:V209"/>
    <mergeCell ref="B210:I210"/>
    <mergeCell ref="J210:V210"/>
    <mergeCell ref="B197:F197"/>
    <mergeCell ref="H197:I197"/>
    <mergeCell ref="B198:F198"/>
    <mergeCell ref="H198:I198"/>
    <mergeCell ref="B201:F201"/>
    <mergeCell ref="H201:I201"/>
    <mergeCell ref="B202:F202"/>
    <mergeCell ref="H202:I202"/>
    <mergeCell ref="B199:F199"/>
    <mergeCell ref="H199:I199"/>
    <mergeCell ref="B196:F196"/>
    <mergeCell ref="H196:I196"/>
    <mergeCell ref="K193:M193"/>
    <mergeCell ref="B186:U186"/>
    <mergeCell ref="B188:U188"/>
    <mergeCell ref="B211:I211"/>
    <mergeCell ref="J211:V211"/>
    <mergeCell ref="B206:I206"/>
    <mergeCell ref="J206:V206"/>
    <mergeCell ref="B207:I207"/>
    <mergeCell ref="J207:V207"/>
    <mergeCell ref="B208:I208"/>
    <mergeCell ref="J208:V208"/>
    <mergeCell ref="B189:V189"/>
    <mergeCell ref="B192:F194"/>
    <mergeCell ref="G192:J193"/>
    <mergeCell ref="K192:P192"/>
    <mergeCell ref="B200:F200"/>
    <mergeCell ref="H200:I200"/>
    <mergeCell ref="N193:P193"/>
    <mergeCell ref="H194:I194"/>
    <mergeCell ref="B195:F195"/>
    <mergeCell ref="H195:I195"/>
    <mergeCell ref="Q192:V192"/>
    <mergeCell ref="Q193:S193"/>
    <mergeCell ref="T193:V193"/>
    <mergeCell ref="B172:F172"/>
    <mergeCell ref="I172:J172"/>
    <mergeCell ref="N172:O172"/>
    <mergeCell ref="T172:U172"/>
    <mergeCell ref="C177:U177"/>
    <mergeCell ref="C178:U178"/>
    <mergeCell ref="C179:U179"/>
    <mergeCell ref="C180:U180"/>
    <mergeCell ref="B170:F170"/>
    <mergeCell ref="I170:J170"/>
    <mergeCell ref="N170:O170"/>
    <mergeCell ref="T170:U170"/>
    <mergeCell ref="B171:F171"/>
    <mergeCell ref="I171:J171"/>
    <mergeCell ref="N171:O171"/>
    <mergeCell ref="T171:U171"/>
    <mergeCell ref="P173:Q173"/>
    <mergeCell ref="F163:H163"/>
    <mergeCell ref="J163:P163"/>
    <mergeCell ref="Q163:R163"/>
    <mergeCell ref="S163:T163"/>
    <mergeCell ref="U163:V163"/>
    <mergeCell ref="T167:V167"/>
    <mergeCell ref="I168:J168"/>
    <mergeCell ref="T168:U168"/>
    <mergeCell ref="B169:F169"/>
    <mergeCell ref="I169:J169"/>
    <mergeCell ref="N169:O169"/>
    <mergeCell ref="T169:U169"/>
    <mergeCell ref="B164:O164"/>
    <mergeCell ref="S164:T164"/>
    <mergeCell ref="U164:V164"/>
    <mergeCell ref="B167:F168"/>
    <mergeCell ref="G167:H167"/>
    <mergeCell ref="I167:K167"/>
    <mergeCell ref="L167:M167"/>
    <mergeCell ref="N167:O168"/>
    <mergeCell ref="P167:Q167"/>
    <mergeCell ref="R167:S167"/>
    <mergeCell ref="F161:H161"/>
    <mergeCell ref="J161:P161"/>
    <mergeCell ref="Q161:R161"/>
    <mergeCell ref="S161:T161"/>
    <mergeCell ref="U161:V161"/>
    <mergeCell ref="F162:H162"/>
    <mergeCell ref="J162:P162"/>
    <mergeCell ref="Q162:R162"/>
    <mergeCell ref="S162:T162"/>
    <mergeCell ref="U162:V162"/>
    <mergeCell ref="F159:H159"/>
    <mergeCell ref="J159:P159"/>
    <mergeCell ref="Q159:R159"/>
    <mergeCell ref="S159:T159"/>
    <mergeCell ref="U159:V159"/>
    <mergeCell ref="F160:H160"/>
    <mergeCell ref="J160:P160"/>
    <mergeCell ref="Q160:R160"/>
    <mergeCell ref="S160:T160"/>
    <mergeCell ref="U160:V160"/>
    <mergeCell ref="F157:H157"/>
    <mergeCell ref="J157:P157"/>
    <mergeCell ref="Q157:R157"/>
    <mergeCell ref="S157:T157"/>
    <mergeCell ref="U157:V157"/>
    <mergeCell ref="F158:H158"/>
    <mergeCell ref="J158:P158"/>
    <mergeCell ref="Q158:R158"/>
    <mergeCell ref="S158:T158"/>
    <mergeCell ref="U158:V158"/>
    <mergeCell ref="F155:H155"/>
    <mergeCell ref="J155:P155"/>
    <mergeCell ref="Q155:R155"/>
    <mergeCell ref="S155:T155"/>
    <mergeCell ref="U155:V155"/>
    <mergeCell ref="F156:H156"/>
    <mergeCell ref="J156:P156"/>
    <mergeCell ref="Q156:R156"/>
    <mergeCell ref="S156:T156"/>
    <mergeCell ref="U156:V156"/>
    <mergeCell ref="F153:H153"/>
    <mergeCell ref="J153:P153"/>
    <mergeCell ref="Q153:R153"/>
    <mergeCell ref="S153:T153"/>
    <mergeCell ref="U153:V153"/>
    <mergeCell ref="F154:H154"/>
    <mergeCell ref="J154:P154"/>
    <mergeCell ref="Q154:R154"/>
    <mergeCell ref="S154:T154"/>
    <mergeCell ref="U154:V154"/>
    <mergeCell ref="F151:H151"/>
    <mergeCell ref="J151:P151"/>
    <mergeCell ref="Q151:R151"/>
    <mergeCell ref="S151:T151"/>
    <mergeCell ref="U151:V151"/>
    <mergeCell ref="F152:H152"/>
    <mergeCell ref="J152:P152"/>
    <mergeCell ref="Q152:R152"/>
    <mergeCell ref="S152:T152"/>
    <mergeCell ref="U152:V152"/>
    <mergeCell ref="F149:H149"/>
    <mergeCell ref="J149:P149"/>
    <mergeCell ref="Q149:R149"/>
    <mergeCell ref="S149:T149"/>
    <mergeCell ref="U149:V149"/>
    <mergeCell ref="F150:H150"/>
    <mergeCell ref="J150:P150"/>
    <mergeCell ref="Q150:R150"/>
    <mergeCell ref="S150:T150"/>
    <mergeCell ref="U150:V150"/>
    <mergeCell ref="F147:H147"/>
    <mergeCell ref="J147:P147"/>
    <mergeCell ref="Q147:R147"/>
    <mergeCell ref="S147:T147"/>
    <mergeCell ref="U147:V147"/>
    <mergeCell ref="F148:H148"/>
    <mergeCell ref="J148:P148"/>
    <mergeCell ref="Q148:R148"/>
    <mergeCell ref="S148:T148"/>
    <mergeCell ref="U148:V148"/>
    <mergeCell ref="F145:H145"/>
    <mergeCell ref="J145:P145"/>
    <mergeCell ref="Q145:R145"/>
    <mergeCell ref="S145:T145"/>
    <mergeCell ref="U145:V145"/>
    <mergeCell ref="F146:H146"/>
    <mergeCell ref="J146:P146"/>
    <mergeCell ref="Q146:R146"/>
    <mergeCell ref="S146:T146"/>
    <mergeCell ref="U146:V146"/>
    <mergeCell ref="F143:H143"/>
    <mergeCell ref="J143:P143"/>
    <mergeCell ref="Q143:R143"/>
    <mergeCell ref="S143:T143"/>
    <mergeCell ref="U143:V143"/>
    <mergeCell ref="F144:H144"/>
    <mergeCell ref="J144:P144"/>
    <mergeCell ref="Q144:R144"/>
    <mergeCell ref="S144:T144"/>
    <mergeCell ref="U144:V144"/>
    <mergeCell ref="F141:H141"/>
    <mergeCell ref="J141:P141"/>
    <mergeCell ref="Q141:R141"/>
    <mergeCell ref="S141:T141"/>
    <mergeCell ref="U141:V141"/>
    <mergeCell ref="F142:H142"/>
    <mergeCell ref="J142:P142"/>
    <mergeCell ref="Q142:R142"/>
    <mergeCell ref="S142:T142"/>
    <mergeCell ref="U142:V142"/>
    <mergeCell ref="F139:H139"/>
    <mergeCell ref="J139:P139"/>
    <mergeCell ref="Q139:R139"/>
    <mergeCell ref="S139:T139"/>
    <mergeCell ref="U139:V139"/>
    <mergeCell ref="F140:H140"/>
    <mergeCell ref="J140:P140"/>
    <mergeCell ref="Q140:R140"/>
    <mergeCell ref="S140:T140"/>
    <mergeCell ref="U140:V140"/>
    <mergeCell ref="F137:H137"/>
    <mergeCell ref="J137:P137"/>
    <mergeCell ref="Q137:R137"/>
    <mergeCell ref="S137:T137"/>
    <mergeCell ref="U137:V137"/>
    <mergeCell ref="F138:H138"/>
    <mergeCell ref="J138:P138"/>
    <mergeCell ref="Q138:R138"/>
    <mergeCell ref="S138:T138"/>
    <mergeCell ref="U138:V138"/>
    <mergeCell ref="F135:H135"/>
    <mergeCell ref="J135:P135"/>
    <mergeCell ref="Q135:R135"/>
    <mergeCell ref="S135:T135"/>
    <mergeCell ref="U135:V135"/>
    <mergeCell ref="F136:H136"/>
    <mergeCell ref="J136:P136"/>
    <mergeCell ref="Q136:R136"/>
    <mergeCell ref="S136:T136"/>
    <mergeCell ref="U136:V136"/>
    <mergeCell ref="F133:H133"/>
    <mergeCell ref="J133:P133"/>
    <mergeCell ref="Q133:R133"/>
    <mergeCell ref="S133:T133"/>
    <mergeCell ref="U133:V133"/>
    <mergeCell ref="F134:H134"/>
    <mergeCell ref="J134:P134"/>
    <mergeCell ref="Q134:R134"/>
    <mergeCell ref="S134:T134"/>
    <mergeCell ref="U134:V134"/>
    <mergeCell ref="F131:H131"/>
    <mergeCell ref="J131:P131"/>
    <mergeCell ref="Q131:R131"/>
    <mergeCell ref="S131:T131"/>
    <mergeCell ref="U131:V131"/>
    <mergeCell ref="F132:H132"/>
    <mergeCell ref="J132:P132"/>
    <mergeCell ref="Q132:R132"/>
    <mergeCell ref="S132:T132"/>
    <mergeCell ref="U132:V132"/>
    <mergeCell ref="F129:H129"/>
    <mergeCell ref="J129:P129"/>
    <mergeCell ref="Q129:R129"/>
    <mergeCell ref="S129:T129"/>
    <mergeCell ref="U129:V129"/>
    <mergeCell ref="F130:H130"/>
    <mergeCell ref="J130:P130"/>
    <mergeCell ref="Q130:R130"/>
    <mergeCell ref="S130:T130"/>
    <mergeCell ref="U130:V130"/>
    <mergeCell ref="F127:H127"/>
    <mergeCell ref="J127:P127"/>
    <mergeCell ref="Q127:R127"/>
    <mergeCell ref="S127:T127"/>
    <mergeCell ref="U127:V127"/>
    <mergeCell ref="F128:H128"/>
    <mergeCell ref="J128:P128"/>
    <mergeCell ref="Q128:R128"/>
    <mergeCell ref="S128:T128"/>
    <mergeCell ref="U128:V128"/>
    <mergeCell ref="F125:H125"/>
    <mergeCell ref="J125:P125"/>
    <mergeCell ref="Q125:R125"/>
    <mergeCell ref="S125:T125"/>
    <mergeCell ref="U125:V125"/>
    <mergeCell ref="F126:H126"/>
    <mergeCell ref="J126:P126"/>
    <mergeCell ref="Q126:R126"/>
    <mergeCell ref="S126:T126"/>
    <mergeCell ref="U126:V126"/>
    <mergeCell ref="F123:H123"/>
    <mergeCell ref="J123:P123"/>
    <mergeCell ref="Q123:R123"/>
    <mergeCell ref="S123:T123"/>
    <mergeCell ref="U123:V123"/>
    <mergeCell ref="F124:H124"/>
    <mergeCell ref="J124:P124"/>
    <mergeCell ref="Q124:R124"/>
    <mergeCell ref="S124:T124"/>
    <mergeCell ref="U124:V124"/>
    <mergeCell ref="F121:H121"/>
    <mergeCell ref="J121:P121"/>
    <mergeCell ref="Q121:R121"/>
    <mergeCell ref="S121:T121"/>
    <mergeCell ref="U121:V121"/>
    <mergeCell ref="F122:H122"/>
    <mergeCell ref="J122:P122"/>
    <mergeCell ref="Q122:R122"/>
    <mergeCell ref="S122:T122"/>
    <mergeCell ref="U122:V122"/>
    <mergeCell ref="F119:H119"/>
    <mergeCell ref="J119:P119"/>
    <mergeCell ref="Q119:R119"/>
    <mergeCell ref="S119:T119"/>
    <mergeCell ref="U119:V119"/>
    <mergeCell ref="F120:H120"/>
    <mergeCell ref="J120:P120"/>
    <mergeCell ref="Q120:R120"/>
    <mergeCell ref="S120:T120"/>
    <mergeCell ref="U120:V120"/>
    <mergeCell ref="F117:H117"/>
    <mergeCell ref="J117:P117"/>
    <mergeCell ref="Q117:R117"/>
    <mergeCell ref="S117:T117"/>
    <mergeCell ref="U117:V117"/>
    <mergeCell ref="F118:H118"/>
    <mergeCell ref="J118:P118"/>
    <mergeCell ref="Q118:R118"/>
    <mergeCell ref="S118:T118"/>
    <mergeCell ref="U118:V118"/>
    <mergeCell ref="F115:H115"/>
    <mergeCell ref="J115:P115"/>
    <mergeCell ref="Q115:R115"/>
    <mergeCell ref="S115:T115"/>
    <mergeCell ref="U115:V115"/>
    <mergeCell ref="F116:H116"/>
    <mergeCell ref="J116:P116"/>
    <mergeCell ref="Q116:R116"/>
    <mergeCell ref="S116:T116"/>
    <mergeCell ref="U116:V116"/>
    <mergeCell ref="F113:H113"/>
    <mergeCell ref="J113:P113"/>
    <mergeCell ref="Q113:R113"/>
    <mergeCell ref="S113:T113"/>
    <mergeCell ref="U113:V113"/>
    <mergeCell ref="F114:H114"/>
    <mergeCell ref="J114:P114"/>
    <mergeCell ref="Q114:R114"/>
    <mergeCell ref="S114:T114"/>
    <mergeCell ref="U114:V114"/>
    <mergeCell ref="F111:H111"/>
    <mergeCell ref="J111:P111"/>
    <mergeCell ref="Q111:R111"/>
    <mergeCell ref="S111:T111"/>
    <mergeCell ref="U111:V111"/>
    <mergeCell ref="F112:H112"/>
    <mergeCell ref="J112:P112"/>
    <mergeCell ref="Q112:R112"/>
    <mergeCell ref="S112:T112"/>
    <mergeCell ref="U112:V112"/>
    <mergeCell ref="F109:H109"/>
    <mergeCell ref="J109:P109"/>
    <mergeCell ref="Q109:R109"/>
    <mergeCell ref="S109:T109"/>
    <mergeCell ref="U109:V109"/>
    <mergeCell ref="F110:H110"/>
    <mergeCell ref="J110:P110"/>
    <mergeCell ref="Q110:R110"/>
    <mergeCell ref="S110:T110"/>
    <mergeCell ref="U110:V110"/>
    <mergeCell ref="F107:H107"/>
    <mergeCell ref="J107:P107"/>
    <mergeCell ref="Q107:R107"/>
    <mergeCell ref="S107:T107"/>
    <mergeCell ref="U107:V107"/>
    <mergeCell ref="F108:H108"/>
    <mergeCell ref="J108:P108"/>
    <mergeCell ref="Q108:R108"/>
    <mergeCell ref="S108:T108"/>
    <mergeCell ref="U108:V108"/>
    <mergeCell ref="F105:H105"/>
    <mergeCell ref="J105:P105"/>
    <mergeCell ref="Q105:R105"/>
    <mergeCell ref="S105:T105"/>
    <mergeCell ref="U105:V105"/>
    <mergeCell ref="F106:H106"/>
    <mergeCell ref="J106:P106"/>
    <mergeCell ref="Q106:R106"/>
    <mergeCell ref="S106:T106"/>
    <mergeCell ref="U106:V106"/>
    <mergeCell ref="F103:H103"/>
    <mergeCell ref="J103:P103"/>
    <mergeCell ref="Q103:R103"/>
    <mergeCell ref="S103:T103"/>
    <mergeCell ref="U103:V103"/>
    <mergeCell ref="F104:H104"/>
    <mergeCell ref="J104:P104"/>
    <mergeCell ref="Q104:R104"/>
    <mergeCell ref="S104:T104"/>
    <mergeCell ref="U104:V104"/>
    <mergeCell ref="F101:H101"/>
    <mergeCell ref="J101:P101"/>
    <mergeCell ref="Q101:R101"/>
    <mergeCell ref="S101:T101"/>
    <mergeCell ref="U101:V101"/>
    <mergeCell ref="F102:H102"/>
    <mergeCell ref="J102:P102"/>
    <mergeCell ref="Q102:R102"/>
    <mergeCell ref="S102:T102"/>
    <mergeCell ref="U102:V102"/>
    <mergeCell ref="F99:H99"/>
    <mergeCell ref="J99:P99"/>
    <mergeCell ref="Q99:R99"/>
    <mergeCell ref="S99:T99"/>
    <mergeCell ref="U99:V99"/>
    <mergeCell ref="F100:H100"/>
    <mergeCell ref="J100:P100"/>
    <mergeCell ref="Q100:R100"/>
    <mergeCell ref="S100:T100"/>
    <mergeCell ref="U100:V100"/>
    <mergeCell ref="F97:H97"/>
    <mergeCell ref="J97:P97"/>
    <mergeCell ref="Q97:R97"/>
    <mergeCell ref="S97:T97"/>
    <mergeCell ref="U97:V97"/>
    <mergeCell ref="F98:H98"/>
    <mergeCell ref="J98:P98"/>
    <mergeCell ref="Q98:R98"/>
    <mergeCell ref="S98:T98"/>
    <mergeCell ref="U98:V98"/>
    <mergeCell ref="F95:H95"/>
    <mergeCell ref="J95:P95"/>
    <mergeCell ref="Q95:R95"/>
    <mergeCell ref="S95:T95"/>
    <mergeCell ref="U95:V95"/>
    <mergeCell ref="F96:H96"/>
    <mergeCell ref="J96:P96"/>
    <mergeCell ref="Q96:R96"/>
    <mergeCell ref="S96:T96"/>
    <mergeCell ref="U96:V96"/>
    <mergeCell ref="F93:H93"/>
    <mergeCell ref="J93:P93"/>
    <mergeCell ref="Q93:R93"/>
    <mergeCell ref="S93:T93"/>
    <mergeCell ref="U93:V93"/>
    <mergeCell ref="F94:H94"/>
    <mergeCell ref="J94:P94"/>
    <mergeCell ref="Q94:R94"/>
    <mergeCell ref="S94:T94"/>
    <mergeCell ref="U94:V94"/>
    <mergeCell ref="F91:H91"/>
    <mergeCell ref="J91:P91"/>
    <mergeCell ref="Q91:R91"/>
    <mergeCell ref="S91:T91"/>
    <mergeCell ref="U91:V91"/>
    <mergeCell ref="F92:H92"/>
    <mergeCell ref="J92:P92"/>
    <mergeCell ref="Q92:R92"/>
    <mergeCell ref="S92:T92"/>
    <mergeCell ref="U92:V92"/>
    <mergeCell ref="F89:H89"/>
    <mergeCell ref="J89:P89"/>
    <mergeCell ref="Q89:R89"/>
    <mergeCell ref="S89:T89"/>
    <mergeCell ref="U89:V89"/>
    <mergeCell ref="F90:H90"/>
    <mergeCell ref="J90:P90"/>
    <mergeCell ref="Q90:R90"/>
    <mergeCell ref="S90:T90"/>
    <mergeCell ref="U90:V90"/>
    <mergeCell ref="F87:H87"/>
    <mergeCell ref="J87:P87"/>
    <mergeCell ref="Q87:R87"/>
    <mergeCell ref="S87:T87"/>
    <mergeCell ref="U87:V87"/>
    <mergeCell ref="F88:H88"/>
    <mergeCell ref="J88:P88"/>
    <mergeCell ref="Q88:R88"/>
    <mergeCell ref="S88:T88"/>
    <mergeCell ref="U88:V88"/>
    <mergeCell ref="F85:H85"/>
    <mergeCell ref="J85:P85"/>
    <mergeCell ref="Q85:R85"/>
    <mergeCell ref="S85:T85"/>
    <mergeCell ref="U85:V85"/>
    <mergeCell ref="F86:H86"/>
    <mergeCell ref="J86:P86"/>
    <mergeCell ref="Q86:R86"/>
    <mergeCell ref="S86:T86"/>
    <mergeCell ref="U86:V86"/>
    <mergeCell ref="F83:H83"/>
    <mergeCell ref="J83:P83"/>
    <mergeCell ref="Q83:R83"/>
    <mergeCell ref="S83:T83"/>
    <mergeCell ref="U83:V83"/>
    <mergeCell ref="F84:H84"/>
    <mergeCell ref="J84:P84"/>
    <mergeCell ref="Q84:R84"/>
    <mergeCell ref="S84:T84"/>
    <mergeCell ref="U84:V84"/>
    <mergeCell ref="F81:H81"/>
    <mergeCell ref="J81:P81"/>
    <mergeCell ref="Q81:R81"/>
    <mergeCell ref="S81:T81"/>
    <mergeCell ref="U81:V81"/>
    <mergeCell ref="F82:H82"/>
    <mergeCell ref="J82:P82"/>
    <mergeCell ref="Q82:R82"/>
    <mergeCell ref="S82:T82"/>
    <mergeCell ref="U82:V82"/>
    <mergeCell ref="F79:H79"/>
    <mergeCell ref="J79:P79"/>
    <mergeCell ref="Q79:R79"/>
    <mergeCell ref="S79:T79"/>
    <mergeCell ref="U79:V79"/>
    <mergeCell ref="F80:H80"/>
    <mergeCell ref="J80:P80"/>
    <mergeCell ref="Q80:R80"/>
    <mergeCell ref="S80:T80"/>
    <mergeCell ref="U80:V80"/>
    <mergeCell ref="F77:H77"/>
    <mergeCell ref="J77:P77"/>
    <mergeCell ref="Q77:R77"/>
    <mergeCell ref="S77:T77"/>
    <mergeCell ref="U77:V77"/>
    <mergeCell ref="F78:H78"/>
    <mergeCell ref="J78:P78"/>
    <mergeCell ref="Q78:R78"/>
    <mergeCell ref="S78:T78"/>
    <mergeCell ref="U78:V78"/>
    <mergeCell ref="F75:H75"/>
    <mergeCell ref="J75:P75"/>
    <mergeCell ref="Q75:R75"/>
    <mergeCell ref="S75:T75"/>
    <mergeCell ref="U75:V75"/>
    <mergeCell ref="F76:H76"/>
    <mergeCell ref="J76:P76"/>
    <mergeCell ref="Q76:R76"/>
    <mergeCell ref="S76:T76"/>
    <mergeCell ref="U76:V76"/>
    <mergeCell ref="F73:H73"/>
    <mergeCell ref="J73:P73"/>
    <mergeCell ref="Q73:R73"/>
    <mergeCell ref="S73:T73"/>
    <mergeCell ref="U73:V73"/>
    <mergeCell ref="F74:H74"/>
    <mergeCell ref="J74:P74"/>
    <mergeCell ref="Q74:R74"/>
    <mergeCell ref="S74:T74"/>
    <mergeCell ref="U74:V74"/>
    <mergeCell ref="F71:H71"/>
    <mergeCell ref="J71:P71"/>
    <mergeCell ref="Q71:R71"/>
    <mergeCell ref="S71:T71"/>
    <mergeCell ref="U71:V71"/>
    <mergeCell ref="F72:H72"/>
    <mergeCell ref="J72:P72"/>
    <mergeCell ref="Q72:R72"/>
    <mergeCell ref="S72:T72"/>
    <mergeCell ref="U72:V72"/>
    <mergeCell ref="F69:H69"/>
    <mergeCell ref="J69:P69"/>
    <mergeCell ref="Q69:R69"/>
    <mergeCell ref="S69:T69"/>
    <mergeCell ref="U69:V69"/>
    <mergeCell ref="F70:H70"/>
    <mergeCell ref="J70:P70"/>
    <mergeCell ref="Q70:R70"/>
    <mergeCell ref="S70:T70"/>
    <mergeCell ref="U70:V70"/>
    <mergeCell ref="F67:H67"/>
    <mergeCell ref="J67:P67"/>
    <mergeCell ref="Q67:R67"/>
    <mergeCell ref="S67:T67"/>
    <mergeCell ref="U67:V67"/>
    <mergeCell ref="F68:H68"/>
    <mergeCell ref="J68:P68"/>
    <mergeCell ref="Q68:R68"/>
    <mergeCell ref="S68:T68"/>
    <mergeCell ref="U68:V68"/>
    <mergeCell ref="F65:H65"/>
    <mergeCell ref="J65:P65"/>
    <mergeCell ref="Q65:R65"/>
    <mergeCell ref="S65:T65"/>
    <mergeCell ref="U65:V65"/>
    <mergeCell ref="F66:H66"/>
    <mergeCell ref="J66:P66"/>
    <mergeCell ref="Q66:R66"/>
    <mergeCell ref="S66:T66"/>
    <mergeCell ref="U66:V66"/>
    <mergeCell ref="F63:H63"/>
    <mergeCell ref="J63:P63"/>
    <mergeCell ref="Q63:R63"/>
    <mergeCell ref="S63:T63"/>
    <mergeCell ref="U63:V63"/>
    <mergeCell ref="F64:H64"/>
    <mergeCell ref="J64:P64"/>
    <mergeCell ref="Q64:R64"/>
    <mergeCell ref="S64:T64"/>
    <mergeCell ref="U64:V64"/>
    <mergeCell ref="F61:H61"/>
    <mergeCell ref="J61:P61"/>
    <mergeCell ref="Q61:R61"/>
    <mergeCell ref="S61:T61"/>
    <mergeCell ref="U61:V61"/>
    <mergeCell ref="F62:H62"/>
    <mergeCell ref="J62:P62"/>
    <mergeCell ref="Q62:R62"/>
    <mergeCell ref="S62:T62"/>
    <mergeCell ref="U62:V62"/>
    <mergeCell ref="F59:H59"/>
    <mergeCell ref="J59:P59"/>
    <mergeCell ref="Q59:R59"/>
    <mergeCell ref="S59:T59"/>
    <mergeCell ref="U59:V59"/>
    <mergeCell ref="F60:H60"/>
    <mergeCell ref="J60:P60"/>
    <mergeCell ref="Q60:R60"/>
    <mergeCell ref="S60:T60"/>
    <mergeCell ref="U60:V60"/>
    <mergeCell ref="F57:H57"/>
    <mergeCell ref="J57:P57"/>
    <mergeCell ref="Q57:R57"/>
    <mergeCell ref="S57:T57"/>
    <mergeCell ref="U57:V57"/>
    <mergeCell ref="F58:H58"/>
    <mergeCell ref="J58:P58"/>
    <mergeCell ref="Q58:R58"/>
    <mergeCell ref="S58:T58"/>
    <mergeCell ref="U58:V58"/>
    <mergeCell ref="F55:H55"/>
    <mergeCell ref="J55:P55"/>
    <mergeCell ref="Q55:R55"/>
    <mergeCell ref="S55:T55"/>
    <mergeCell ref="U55:V55"/>
    <mergeCell ref="F56:H56"/>
    <mergeCell ref="J56:P56"/>
    <mergeCell ref="Q56:R56"/>
    <mergeCell ref="S56:T56"/>
    <mergeCell ref="U56:V56"/>
    <mergeCell ref="F53:H53"/>
    <mergeCell ref="J53:P53"/>
    <mergeCell ref="Q53:R53"/>
    <mergeCell ref="S53:T53"/>
    <mergeCell ref="U53:V53"/>
    <mergeCell ref="F54:H54"/>
    <mergeCell ref="J54:P54"/>
    <mergeCell ref="Q54:R54"/>
    <mergeCell ref="S54:T54"/>
    <mergeCell ref="U54:V54"/>
    <mergeCell ref="F51:H51"/>
    <mergeCell ref="J51:P51"/>
    <mergeCell ref="Q51:R51"/>
    <mergeCell ref="S51:T51"/>
    <mergeCell ref="U51:V51"/>
    <mergeCell ref="F52:H52"/>
    <mergeCell ref="J52:P52"/>
    <mergeCell ref="Q52:R52"/>
    <mergeCell ref="S52:T52"/>
    <mergeCell ref="U52:V52"/>
    <mergeCell ref="F49:H49"/>
    <mergeCell ref="J49:P49"/>
    <mergeCell ref="Q49:R49"/>
    <mergeCell ref="S49:T49"/>
    <mergeCell ref="U49:V49"/>
    <mergeCell ref="F50:H50"/>
    <mergeCell ref="J50:P50"/>
    <mergeCell ref="Q50:R50"/>
    <mergeCell ref="S50:T50"/>
    <mergeCell ref="U50:V50"/>
    <mergeCell ref="F47:H47"/>
    <mergeCell ref="J47:P47"/>
    <mergeCell ref="Q47:R47"/>
    <mergeCell ref="S47:T47"/>
    <mergeCell ref="U47:V47"/>
    <mergeCell ref="F48:H48"/>
    <mergeCell ref="J48:P48"/>
    <mergeCell ref="Q48:R48"/>
    <mergeCell ref="S48:T48"/>
    <mergeCell ref="U48:V48"/>
    <mergeCell ref="F45:H45"/>
    <mergeCell ref="J45:P45"/>
    <mergeCell ref="Q45:R45"/>
    <mergeCell ref="S45:T45"/>
    <mergeCell ref="U45:V45"/>
    <mergeCell ref="F46:H46"/>
    <mergeCell ref="J46:P46"/>
    <mergeCell ref="Q46:R46"/>
    <mergeCell ref="S46:T46"/>
    <mergeCell ref="U46:V46"/>
    <mergeCell ref="F43:H43"/>
    <mergeCell ref="J43:P43"/>
    <mergeCell ref="Q43:R43"/>
    <mergeCell ref="S43:T43"/>
    <mergeCell ref="U43:V43"/>
    <mergeCell ref="F44:H44"/>
    <mergeCell ref="J44:P44"/>
    <mergeCell ref="Q44:R44"/>
    <mergeCell ref="S44:T44"/>
    <mergeCell ref="U44:V44"/>
    <mergeCell ref="F41:H41"/>
    <mergeCell ref="J41:P41"/>
    <mergeCell ref="Q41:R41"/>
    <mergeCell ref="S41:T41"/>
    <mergeCell ref="U41:V41"/>
    <mergeCell ref="F42:H42"/>
    <mergeCell ref="J42:P42"/>
    <mergeCell ref="Q42:R42"/>
    <mergeCell ref="S42:T42"/>
    <mergeCell ref="U42:V42"/>
    <mergeCell ref="F39:H39"/>
    <mergeCell ref="J39:P39"/>
    <mergeCell ref="Q39:R39"/>
    <mergeCell ref="S39:T39"/>
    <mergeCell ref="U39:V39"/>
    <mergeCell ref="F40:H40"/>
    <mergeCell ref="J40:P40"/>
    <mergeCell ref="Q40:R40"/>
    <mergeCell ref="S40:T40"/>
    <mergeCell ref="U40:V40"/>
    <mergeCell ref="F37:H37"/>
    <mergeCell ref="J37:P37"/>
    <mergeCell ref="Q37:R37"/>
    <mergeCell ref="S37:T37"/>
    <mergeCell ref="U37:V37"/>
    <mergeCell ref="F38:H38"/>
    <mergeCell ref="J38:P38"/>
    <mergeCell ref="Q38:R38"/>
    <mergeCell ref="S38:T38"/>
    <mergeCell ref="U38:V38"/>
    <mergeCell ref="F35:H35"/>
    <mergeCell ref="J35:P35"/>
    <mergeCell ref="Q35:R35"/>
    <mergeCell ref="S35:T35"/>
    <mergeCell ref="U35:V35"/>
    <mergeCell ref="F36:H36"/>
    <mergeCell ref="J36:P36"/>
    <mergeCell ref="Q36:R36"/>
    <mergeCell ref="S36:T36"/>
    <mergeCell ref="U36:V36"/>
    <mergeCell ref="F33:H33"/>
    <mergeCell ref="J33:P33"/>
    <mergeCell ref="Q33:R33"/>
    <mergeCell ref="S33:T33"/>
    <mergeCell ref="U33:V33"/>
    <mergeCell ref="F34:H34"/>
    <mergeCell ref="J34:P34"/>
    <mergeCell ref="Q34:R34"/>
    <mergeCell ref="S34:T34"/>
    <mergeCell ref="U34:V34"/>
    <mergeCell ref="F31:H31"/>
    <mergeCell ref="J31:P31"/>
    <mergeCell ref="Q31:R31"/>
    <mergeCell ref="S31:T31"/>
    <mergeCell ref="U31:V31"/>
    <mergeCell ref="F32:H32"/>
    <mergeCell ref="J32:P32"/>
    <mergeCell ref="Q32:R32"/>
    <mergeCell ref="S32:T32"/>
    <mergeCell ref="U32:V32"/>
    <mergeCell ref="F29:H29"/>
    <mergeCell ref="J29:P29"/>
    <mergeCell ref="Q29:R29"/>
    <mergeCell ref="S29:T29"/>
    <mergeCell ref="U29:V29"/>
    <mergeCell ref="F30:H30"/>
    <mergeCell ref="J30:P30"/>
    <mergeCell ref="Q30:R30"/>
    <mergeCell ref="S30:T30"/>
    <mergeCell ref="U30:V30"/>
    <mergeCell ref="F27:H27"/>
    <mergeCell ref="J27:P27"/>
    <mergeCell ref="Q27:R27"/>
    <mergeCell ref="S27:T27"/>
    <mergeCell ref="U27:V27"/>
    <mergeCell ref="F28:H28"/>
    <mergeCell ref="J28:P28"/>
    <mergeCell ref="Q28:R28"/>
    <mergeCell ref="S28:T28"/>
    <mergeCell ref="U28:V28"/>
    <mergeCell ref="F25:H25"/>
    <mergeCell ref="J25:P25"/>
    <mergeCell ref="Q25:R25"/>
    <mergeCell ref="S25:T25"/>
    <mergeCell ref="U25:V25"/>
    <mergeCell ref="F26:H26"/>
    <mergeCell ref="J26:P26"/>
    <mergeCell ref="Q26:R26"/>
    <mergeCell ref="S26:T26"/>
    <mergeCell ref="U26:V26"/>
    <mergeCell ref="F23:H23"/>
    <mergeCell ref="J23:P23"/>
    <mergeCell ref="Q23:R23"/>
    <mergeCell ref="S23:T23"/>
    <mergeCell ref="U23:V23"/>
    <mergeCell ref="F24:H24"/>
    <mergeCell ref="J24:P24"/>
    <mergeCell ref="Q24:R24"/>
    <mergeCell ref="S24:T24"/>
    <mergeCell ref="U24:V24"/>
    <mergeCell ref="F21:H21"/>
    <mergeCell ref="J21:P21"/>
    <mergeCell ref="Q21:R21"/>
    <mergeCell ref="S21:T21"/>
    <mergeCell ref="U21:V21"/>
    <mergeCell ref="F22:H22"/>
    <mergeCell ref="J22:P22"/>
    <mergeCell ref="Q22:R22"/>
    <mergeCell ref="S22:T22"/>
    <mergeCell ref="U22:V22"/>
    <mergeCell ref="F19:H19"/>
    <mergeCell ref="J19:P19"/>
    <mergeCell ref="Q19:R19"/>
    <mergeCell ref="S19:T19"/>
    <mergeCell ref="U19:V19"/>
    <mergeCell ref="F20:H20"/>
    <mergeCell ref="J20:P20"/>
    <mergeCell ref="Q20:R20"/>
    <mergeCell ref="S20:T20"/>
    <mergeCell ref="U20:V20"/>
    <mergeCell ref="F17:H17"/>
    <mergeCell ref="J17:P17"/>
    <mergeCell ref="Q17:R17"/>
    <mergeCell ref="S17:T17"/>
    <mergeCell ref="U17:V17"/>
    <mergeCell ref="F18:H18"/>
    <mergeCell ref="J18:P18"/>
    <mergeCell ref="Q18:R18"/>
    <mergeCell ref="S18:T18"/>
    <mergeCell ref="U18:V18"/>
    <mergeCell ref="F15:H15"/>
    <mergeCell ref="J15:P15"/>
    <mergeCell ref="Q15:R15"/>
    <mergeCell ref="S15:T15"/>
    <mergeCell ref="U15:V15"/>
    <mergeCell ref="F16:H16"/>
    <mergeCell ref="J16:P16"/>
    <mergeCell ref="Q16:R16"/>
    <mergeCell ref="S16:T16"/>
    <mergeCell ref="U16:V16"/>
    <mergeCell ref="F14:H14"/>
    <mergeCell ref="I14:P14"/>
    <mergeCell ref="Q14:R14"/>
    <mergeCell ref="S14:T14"/>
    <mergeCell ref="U14:V14"/>
    <mergeCell ref="O10:S10"/>
    <mergeCell ref="B3:V3"/>
    <mergeCell ref="B4:V4"/>
    <mergeCell ref="O6:S6"/>
    <mergeCell ref="O7:S7"/>
    <mergeCell ref="O8:S8"/>
    <mergeCell ref="O9:S9"/>
  </mergeCells>
  <phoneticPr fontId="1"/>
  <conditionalFormatting sqref="R172">
    <cfRule type="cellIs" dxfId="22" priority="14" stopIfTrue="1" operator="lessThan">
      <formula>120</formula>
    </cfRule>
  </conditionalFormatting>
  <conditionalFormatting sqref="S172">
    <cfRule type="cellIs" dxfId="21" priority="15" stopIfTrue="1" operator="lessThan">
      <formula>90</formula>
    </cfRule>
  </conditionalFormatting>
  <conditionalFormatting sqref="T172:U172">
    <cfRule type="cellIs" dxfId="20" priority="16" stopIfTrue="1" operator="lessThan">
      <formula>30</formula>
    </cfRule>
  </conditionalFormatting>
  <conditionalFormatting sqref="V172">
    <cfRule type="cellIs" dxfId="19" priority="17" stopIfTrue="1" operator="lessThan">
      <formula>30</formula>
    </cfRule>
  </conditionalFormatting>
  <conditionalFormatting sqref="J207">
    <cfRule type="expression" dxfId="18" priority="18" stopIfTrue="1">
      <formula>$P$173&lt;150</formula>
    </cfRule>
    <cfRule type="expression" dxfId="17" priority="19" stopIfTrue="1">
      <formula>$P$173&gt;=150</formula>
    </cfRule>
  </conditionalFormatting>
  <conditionalFormatting sqref="J208">
    <cfRule type="expression" dxfId="16" priority="20" stopIfTrue="1">
      <formula>$R$172&lt;120</formula>
    </cfRule>
    <cfRule type="expression" dxfId="15" priority="21" stopIfTrue="1">
      <formula>$R$172&gt;=120</formula>
    </cfRule>
  </conditionalFormatting>
  <conditionalFormatting sqref="J209">
    <cfRule type="expression" dxfId="14" priority="22" stopIfTrue="1">
      <formula>$S$172&lt;90</formula>
    </cfRule>
    <cfRule type="expression" dxfId="13" priority="23" stopIfTrue="1">
      <formula>$S$172&gt;=90</formula>
    </cfRule>
  </conditionalFormatting>
  <conditionalFormatting sqref="J210">
    <cfRule type="expression" dxfId="12" priority="24" stopIfTrue="1">
      <formula>$T$172&lt;30</formula>
    </cfRule>
    <cfRule type="expression" dxfId="11" priority="25" stopIfTrue="1">
      <formula>$T$172&gt;=30</formula>
    </cfRule>
  </conditionalFormatting>
  <conditionalFormatting sqref="J211">
    <cfRule type="expression" dxfId="10" priority="26" stopIfTrue="1">
      <formula>$V$172&lt;30</formula>
    </cfRule>
    <cfRule type="expression" dxfId="9" priority="27" stopIfTrue="1">
      <formula>$V$172&gt;=30</formula>
    </cfRule>
  </conditionalFormatting>
  <conditionalFormatting sqref="P172">
    <cfRule type="cellIs" dxfId="8" priority="12" stopIfTrue="1" operator="lessThan">
      <formula>38</formula>
    </cfRule>
  </conditionalFormatting>
  <conditionalFormatting sqref="G169">
    <cfRule type="cellIs" dxfId="7" priority="10" operator="lessThan">
      <formula>8</formula>
    </cfRule>
  </conditionalFormatting>
  <conditionalFormatting sqref="G170">
    <cfRule type="cellIs" dxfId="6" priority="9" operator="lessThan">
      <formula>4</formula>
    </cfRule>
  </conditionalFormatting>
  <conditionalFormatting sqref="G171">
    <cfRule type="cellIs" dxfId="5" priority="8" operator="lessThan">
      <formula>6</formula>
    </cfRule>
  </conditionalFormatting>
  <conditionalFormatting sqref="G172">
    <cfRule type="cellIs" dxfId="4" priority="7" operator="lessThan">
      <formula>6</formula>
    </cfRule>
  </conditionalFormatting>
  <conditionalFormatting sqref="P169">
    <cfRule type="cellIs" dxfId="3" priority="6" operator="lessThan">
      <formula>4</formula>
    </cfRule>
  </conditionalFormatting>
  <conditionalFormatting sqref="P170">
    <cfRule type="cellIs" dxfId="2" priority="5" operator="lessThan">
      <formula>6</formula>
    </cfRule>
  </conditionalFormatting>
  <conditionalFormatting sqref="P171">
    <cfRule type="cellIs" dxfId="1" priority="4" operator="lessThan">
      <formula>4</formula>
    </cfRule>
  </conditionalFormatting>
  <conditionalFormatting sqref="P173:Q173">
    <cfRule type="cellIs" dxfId="0" priority="3" operator="lessThan">
      <formula>150</formula>
    </cfRule>
  </conditionalFormatting>
  <dataValidations count="3">
    <dataValidation type="list" errorStyle="information" imeMode="on" allowBlank="1" showInputMessage="1" showErrorMessage="1" errorTitle="入力リスト以外の選択" error="入力リスト以外の指導者を入力しようとしていますが、これでよろしければエンターキーを押して下さい。" sqref="Q15:R163">
      <formula1>$Z$5:$Z$10</formula1>
    </dataValidation>
    <dataValidation type="list" allowBlank="1" showInputMessage="1" showErrorMessage="1" sqref="F15:H163">
      <formula1>$X$5:$X$11</formula1>
    </dataValidation>
    <dataValidation type="list" allowBlank="1" showInputMessage="1" showErrorMessage="1" sqref="I15:I163">
      <formula1>$Y$5:$Y$6</formula1>
    </dataValidation>
  </dataValidations>
  <pageMargins left="0.78740157480314965" right="0.78740157480314965" top="0.98425196850393704" bottom="0.98425196850393704" header="0.51181102362204722" footer="0.51181102362204722"/>
  <pageSetup paperSize="9" scale="73" orientation="portrait" horizontalDpi="300" verticalDpi="300" r:id="rId1"/>
  <headerFooter alignWithMargins="0"/>
  <rowBreaks count="1" manualBreakCount="1">
    <brk id="130" min="1" max="20" man="1"/>
  </rowBreaks>
  <colBreaks count="1" manualBreakCount="1">
    <brk id="2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H31_拠点校方式指導計画（様式１-１）</vt:lpstr>
      <vt:lpstr>H31_拠点校方式指導報告（様式２-１） </vt:lpstr>
      <vt:lpstr>'H31_拠点校方式指導計画（様式１-１）'!Print_Area</vt:lpstr>
      <vt:lpstr>'H31_拠点校方式指導報告（様式２-１）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拠点校方式計画書・報告書</dc:title>
  <cp:lastModifiedBy>瀧田 和也</cp:lastModifiedBy>
  <cp:lastPrinted>2016-11-25T05:04:37Z</cp:lastPrinted>
  <dcterms:created xsi:type="dcterms:W3CDTF">2005-05-23T02:41:03Z</dcterms:created>
  <dcterms:modified xsi:type="dcterms:W3CDTF">2019-02-25T04:33:15Z</dcterms:modified>
</cp:coreProperties>
</file>